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1" activeTab="15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44525"/>
</workbook>
</file>

<file path=xl/sharedStrings.xml><?xml version="1.0" encoding="utf-8"?>
<sst xmlns="http://schemas.openxmlformats.org/spreadsheetml/2006/main" count="1296" uniqueCount="458">
  <si>
    <t>预算01-1表</t>
  </si>
  <si>
    <t>2026年部门财务收支预算总表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</si>
  <si>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</si>
  <si>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</si>
  <si>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</si>
  <si>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</si>
  <si>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</si>
  <si>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</si>
  <si>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</si>
  <si>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</si>
  <si>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</si>
  <si>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</si>
  <si>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</si>
  <si>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</si>
  <si>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</si>
  <si>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</si>
  <si>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</si>
  <si>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</si>
  <si>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</si>
  <si>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</si>
  <si>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</si>
  <si>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</si>
  <si>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</si>
  <si>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</si>
  <si>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</si>
  <si>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</si>
  <si>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</si>
  <si>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</si>
  <si>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</si>
  <si>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</si>
  <si>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</si>
  <si>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</si>
  <si>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</si>
  <si>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</si>
  <si>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</si>
  <si>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</si>
  <si>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</si>
  <si>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</si>
  <si>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</si>
  <si>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</si>
  <si>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</si>
  <si>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</si>
  <si>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</si>
  <si>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</si>
  <si>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111008</t>
  </si>
  <si>
    <t>云南省公安厅环境资源和食品药品犯罪侦查总队（云南省公安厅知识产权犯罪侦查总队、云南省公安厅森林警察总队）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</si>
  <si>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</si>
  <si>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</si>
  <si>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</si>
  <si>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</si>
  <si>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</si>
  <si>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</si>
  <si>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</si>
  <si>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</si>
  <si>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</si>
  <si>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</si>
  <si>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</si>
  <si>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</si>
  <si>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</si>
  <si>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204</t>
  </si>
  <si>
    <t>公共安全支出</t>
  </si>
  <si>
    <t>20402</t>
  </si>
  <si>
    <t>公安</t>
  </si>
  <si>
    <t>2040201</t>
  </si>
  <si>
    <t>行政运行</t>
  </si>
  <si>
    <t>2040220</t>
  </si>
  <si>
    <t>执法办案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</si>
  <si>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</si>
  <si>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</si>
  <si>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</si>
  <si>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</si>
  <si>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</si>
  <si>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</si>
  <si>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</si>
  <si>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</si>
  <si>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</si>
  <si>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</si>
  <si>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</si>
  <si>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</si>
  <si>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</si>
  <si>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</si>
  <si>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</si>
  <si>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</si>
  <si>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</si>
  <si>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</si>
  <si>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</si>
  <si>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2101199</t>
  </si>
  <si>
    <t>其他行政事业单位医疗支出</t>
  </si>
  <si>
    <t>213</t>
  </si>
  <si>
    <t>农林水支出</t>
  </si>
  <si>
    <t>21302</t>
  </si>
  <si>
    <t>林业和草原</t>
  </si>
  <si>
    <t>2130234</t>
  </si>
  <si>
    <t>林业草原防灾减灾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</si>
  <si>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</si>
  <si>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</si>
  <si>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</si>
  <si>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</si>
  <si>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</si>
  <si>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</si>
  <si>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</si>
  <si>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</si>
  <si>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</si>
  <si>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</si>
  <si>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</si>
  <si>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</si>
  <si>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</si>
  <si>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</si>
  <si>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</si>
  <si>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</si>
  <si>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</si>
  <si>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</si>
  <si>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</si>
  <si>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</si>
  <si>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</si>
  <si>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</si>
  <si>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</si>
  <si>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</si>
  <si>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</si>
  <si>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</si>
  <si>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</si>
  <si>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</si>
  <si>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</si>
  <si>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</si>
  <si>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</si>
  <si>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</si>
  <si>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</si>
  <si>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</si>
  <si>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</si>
  <si>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</si>
  <si>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</si>
  <si>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</si>
  <si>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</si>
  <si>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</si>
  <si>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</si>
  <si>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</si>
  <si>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</si>
  <si>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</si>
  <si>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</si>
  <si>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</si>
  <si>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</si>
  <si>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</si>
  <si>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</si>
  <si>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</si>
  <si>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</si>
  <si>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</si>
  <si>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</si>
  <si>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</si>
  <si>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</si>
  <si>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530000210000000026668</t>
  </si>
  <si>
    <t>行政人员支出工资</t>
  </si>
  <si>
    <t>30101</t>
  </si>
  <si>
    <t>基本工资</t>
  </si>
  <si>
    <t>30102</t>
  </si>
  <si>
    <t>津贴补贴</t>
  </si>
  <si>
    <t>30103</t>
  </si>
  <si>
    <t>奖金</t>
  </si>
  <si>
    <t>530000210000000026671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</si>
  <si>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</si>
  <si>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</si>
  <si>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</si>
  <si>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</si>
  <si>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</si>
  <si>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</si>
  <si>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</si>
  <si>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</si>
  <si>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</si>
  <si>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530000210000000026674</t>
  </si>
  <si>
    <t>30113</t>
  </si>
  <si>
    <t>530000210000000026680</t>
  </si>
  <si>
    <t>公车购置及运维费</t>
  </si>
  <si>
    <t>30231</t>
  </si>
  <si>
    <t>公务用车运行维护费</t>
  </si>
  <si>
    <t>530000210000000026685</t>
  </si>
  <si>
    <t>30217</t>
  </si>
  <si>
    <t>530000210000000026688</t>
  </si>
  <si>
    <t>行政人员公务交通补贴</t>
  </si>
  <si>
    <t>30239</t>
  </si>
  <si>
    <t>其他交通费用</t>
  </si>
  <si>
    <t>530000210000000026689</t>
  </si>
  <si>
    <t>工会经费</t>
  </si>
  <si>
    <t>30228</t>
  </si>
  <si>
    <t>530000210000000026690</t>
  </si>
  <si>
    <t>一般公用经费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</si>
  <si>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</si>
  <si>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</si>
  <si>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</si>
  <si>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</si>
  <si>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</si>
  <si>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</si>
  <si>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</si>
  <si>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</si>
  <si>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</si>
  <si>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</si>
  <si>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</si>
  <si>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</si>
  <si>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</si>
  <si>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</si>
  <si>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30213</t>
  </si>
  <si>
    <t>维修（护）费</t>
  </si>
  <si>
    <t>30226</t>
  </si>
  <si>
    <t>劳务费</t>
  </si>
  <si>
    <t>30227</t>
  </si>
  <si>
    <t>委托业务费</t>
  </si>
  <si>
    <t>30299</t>
  </si>
  <si>
    <t>其他商品和服务支出</t>
  </si>
  <si>
    <t>530000221100000171422</t>
  </si>
  <si>
    <t>省公安厅森林警察总队人民警察加班补贴经费</t>
  </si>
  <si>
    <t>530000241100002220910</t>
  </si>
  <si>
    <t>行政人员绩效奖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</si>
  <si>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</si>
  <si>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</si>
  <si>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</si>
  <si>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</si>
  <si>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</si>
  <si>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</si>
  <si>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2025年度打击涉烟违法犯罪工作补助经费</t>
  </si>
  <si>
    <t>专项业务类</t>
  </si>
  <si>
    <t>530000251100004469272</t>
  </si>
  <si>
    <t>31002</t>
  </si>
  <si>
    <t>办公设备购置</t>
  </si>
  <si>
    <t>31003</t>
  </si>
  <si>
    <t>专用设备购置</t>
  </si>
  <si>
    <t>2025年省级食品安全监管专项补助资金</t>
  </si>
  <si>
    <t>530000251100004131616</t>
  </si>
  <si>
    <t>30211</t>
  </si>
  <si>
    <t>差旅费</t>
  </si>
  <si>
    <t>30218</t>
  </si>
  <si>
    <t>专用材料费</t>
  </si>
  <si>
    <t>2025年信创专项第二批中央基建投资（省公安厅环食药侦总队项目）专项资金</t>
  </si>
  <si>
    <t>530000251100004691498</t>
  </si>
  <si>
    <t>30902</t>
  </si>
  <si>
    <t>森林警察火案查处补助经费</t>
  </si>
  <si>
    <t>530000241100002847530</t>
  </si>
  <si>
    <t>30216</t>
  </si>
  <si>
    <t>培训费</t>
  </si>
  <si>
    <t>森林警察总队综合业务保障经费</t>
  </si>
  <si>
    <t>其他运转类</t>
  </si>
  <si>
    <t>530000231100001076845</t>
  </si>
  <si>
    <t>省公安厅环食药侦总队信创项目经费</t>
  </si>
  <si>
    <t>530000251100003874055</t>
  </si>
  <si>
    <t>省公安厅森林警察总队公安业务装备费专项经费</t>
  </si>
  <si>
    <t>530000210000000033066</t>
  </si>
  <si>
    <t>30214</t>
  </si>
  <si>
    <t>租赁费</t>
  </si>
  <si>
    <t>省级食品安全监管补助资金专项经费</t>
  </si>
  <si>
    <t>530000261100005168263</t>
  </si>
  <si>
    <t>云南省森林防火专项经费省本级补助资金</t>
  </si>
  <si>
    <t>530000261100005168243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</si>
  <si>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</si>
  <si>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</si>
  <si>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</si>
  <si>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</si>
  <si>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</si>
  <si>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</si>
  <si>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</si>
  <si>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</si>
  <si>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</si>
  <si>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</si>
  <si>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</si>
  <si>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</si>
  <si>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 xml:space="preserve">利用食品快检室，开展对日常工作食品安全犯罪所需相关证据进行检验检测；开展“昆仑2026”专项行动，严厉打击各类危害食品安全违法犯罪活动，对重特大食品安全案件开展协查督办；加强行刑衔接，配合行政部门，开展联合打击和风险防控；组织开展全省环食药侦民警食品安全方面的执法培训，切实提高执法打击能力。 </t>
  </si>
  <si>
    <t>产出指标</t>
  </si>
  <si>
    <t>数量指标</t>
  </si>
  <si>
    <t>指标涉密</t>
  </si>
  <si>
    <t>&gt;=</t>
  </si>
  <si>
    <t>600</t>
  </si>
  <si>
    <t>起</t>
  </si>
  <si>
    <t>定量指标</t>
  </si>
  <si>
    <t>指标内容涉密</t>
  </si>
  <si>
    <t xml:space="preserve">利用食品快检室，开展对日常工作食品安全犯罪所需相关证据进行检验检测；开展“昆仑2026”专项行动，严厉打击各类危害食品安全违法犯罪活动，力争在2026年侦办600起涉食品安全犯罪案件，打处670人，打掉犯罪团伙35个；对重特大食品安全案件开展协查督办；加强行刑衔接，配合行政部门，开展联合打击和风险防控；组织开展全省环食药侦民警食品安全方面的执法培训，切实提高执法打击能力。 </t>
  </si>
  <si>
    <t>670</t>
  </si>
  <si>
    <t>人</t>
  </si>
  <si>
    <t>35</t>
  </si>
  <si>
    <t>个</t>
  </si>
  <si>
    <t>质量指标</t>
  </si>
  <si>
    <t>快检问题发现率</t>
  </si>
  <si>
    <t>%</t>
  </si>
  <si>
    <t>按重点区域、重点问题快检摸排，问题发现率不低于5%</t>
  </si>
  <si>
    <t>培训合格率</t>
  </si>
  <si>
    <t>98</t>
  </si>
  <si>
    <t>全省打击涉食品案件民警</t>
  </si>
  <si>
    <t>效益指标</t>
  </si>
  <si>
    <t>社会效益</t>
  </si>
  <si>
    <t>是否维护食品市场安全</t>
  </si>
  <si>
    <t>=</t>
  </si>
  <si>
    <t>是</t>
  </si>
  <si>
    <t>定性指标</t>
  </si>
  <si>
    <t>达到既定目标，评分20分侦破一大批大要案件、摧毁一批犯罪窝点、斩断一批犯罪链条、整治一批重点领域、依法严惩一批犯罪分子，确保专项行动取得时效</t>
  </si>
  <si>
    <t>满意度指标</t>
  </si>
  <si>
    <t>服务对象满意度</t>
  </si>
  <si>
    <t>群众对食品安全满意度</t>
  </si>
  <si>
    <t>85</t>
  </si>
  <si>
    <t>群众对公安打击食品犯罪活动的满意度</t>
  </si>
  <si>
    <t>2026年完成年度计划采购任务</t>
  </si>
  <si>
    <t>购置计划完成率</t>
  </si>
  <si>
    <t>100</t>
  </si>
  <si>
    <t>反映部门购置计划执行情况购置计划执行情况。
购置计划完成率=（实际购置交付装备数量/计划购置交付装备数量）*100%。</t>
  </si>
  <si>
    <t>反映采购设备及软件验收通过情况</t>
  </si>
  <si>
    <t>反映设备购置的产品质量情况。
验收通过率=（通过验收的购置数量/购置总数量）*100%。</t>
  </si>
  <si>
    <t>购置设备利用率</t>
  </si>
  <si>
    <t>95</t>
  </si>
  <si>
    <t>反映设备利用情况。
设备利用率=（投入使用设备数/购置设备总数）*100%。</t>
  </si>
  <si>
    <t>可持续影响</t>
  </si>
  <si>
    <t>国产安可替代</t>
  </si>
  <si>
    <t>90</t>
  </si>
  <si>
    <t>反映机关安可替代完成情况</t>
  </si>
  <si>
    <t>使用人员满意度</t>
  </si>
  <si>
    <t>反映服务对象对购置设备的整体满意情况。
使用人员满意度=（对购置设备满意的人数/问卷调查人数）*100%。</t>
  </si>
  <si>
    <t>成本指标</t>
  </si>
  <si>
    <t>经济成本指标</t>
  </si>
  <si>
    <t>采购单价控制率</t>
  </si>
  <si>
    <t>&lt;=</t>
  </si>
  <si>
    <t>实际采购单价与预算采购单价的比值</t>
  </si>
  <si>
    <t>加强执法规范化建设，总队始终牢记打击野生动植物违法犯罪初心使命，与一切危害生态安全的行为作斗争。力争刑事案件侦破率在90%以上，部督、厅督案件结案率在95%以上，森林火灾案件查处率在87%以上，工作计划完成及时率在98%以上。坚持问题导向，紧盯食药知环森林5大领域突出问题开展重点打击，联合行业主管部门开展农资打假、食用农产品“治违禁、控药残，促提升”三年行动、“昆仑2026”、“打假护牌”、打击污染环境违法犯罪等系列专项行动；结合警种实际，充分发挥职能作用，严厉打击领域内违法犯罪，切实把坚持人民利益至上、生命至上体现在维护老百姓的“菜篮子”、“米袋子”和“药罐子”上。强化组织领导和政治、思想、制度建设，切实提升环食药侦民警的战斗力，努力建设一支政治坚定、业务精通、作风优良、执法公正、各方面都走在全国前列的环食药侦队伍。</t>
  </si>
  <si>
    <t>培训人员合格率</t>
  </si>
  <si>
    <t>反映预算部门（单位）组织开展各类培训的质量。
培训人员合格率=（合格的学员数量/培训总学员数量）*100%。</t>
  </si>
  <si>
    <t>刑事案件侦破率</t>
  </si>
  <si>
    <t>已立案的案件侦破率</t>
  </si>
  <si>
    <t>时效指标</t>
  </si>
  <si>
    <t>工作计划完成及时率</t>
  </si>
  <si>
    <t>在规定时间内完成工作任务</t>
  </si>
  <si>
    <t>经济效益</t>
  </si>
  <si>
    <t>部督、厅督案件结案率</t>
  </si>
  <si>
    <t>部督、厅督案件侦破率</t>
  </si>
  <si>
    <t>项目持续发挥作用的期限</t>
  </si>
  <si>
    <t>3.00</t>
  </si>
  <si>
    <t>年</t>
  </si>
  <si>
    <t>生态环境持续好转</t>
  </si>
  <si>
    <t>森林火灾案件查处率</t>
  </si>
  <si>
    <t>87</t>
  </si>
  <si>
    <t>已侦破森林火灾案件占森林火灾案件总数比率</t>
  </si>
  <si>
    <t>群众满意度</t>
  </si>
  <si>
    <t>群众对公机关安打击环食药、知识产权等犯罪活动的满意度</t>
  </si>
  <si>
    <t>确保总队2026年业务技术用房的正常运转和维护</t>
  </si>
  <si>
    <t>会务保障完成率</t>
  </si>
  <si>
    <t>反映会务保障完成情况。会务保障完成率=保障会务数/会务数*100%</t>
  </si>
  <si>
    <t>物业管理面积</t>
  </si>
  <si>
    <t>8283.44</t>
  </si>
  <si>
    <t>平方米</t>
  </si>
  <si>
    <t>反映物业管理合同约定的服务区域、办公区域室内外（含绿化）面积之和。</t>
  </si>
  <si>
    <t>卫生保洁合格率</t>
  </si>
  <si>
    <t>反映卫生保洁检查验收合格的情况。卫生保洁合格率=卫生保洁检查验收合格次数/卫生保洁总次数*100%</t>
  </si>
  <si>
    <t>物管人员在岗率</t>
  </si>
  <si>
    <t>反映安保、消防服务人员等物管人员在岗的情况。物管人员在岗率=实际在岗工时/应在岗工时*100%</t>
  </si>
  <si>
    <t>绿化区域存活完成率</t>
  </si>
  <si>
    <t>绿化区域植物存活完好情况</t>
  </si>
  <si>
    <t>修缮（维修）及时率</t>
  </si>
  <si>
    <t>反映零星修缮（维修）及时的情况。零星修缮（维修）及时率=在规定时间内完成零星修缮（维修）数量/报修数量*100%</t>
  </si>
  <si>
    <t>物业服务需求保障程度</t>
  </si>
  <si>
    <t>反映绿化、安保、安防、保洁等服务满足委托单位的程度。（实际运用时根据项目对物业的需求，主要通过整体评价的方式进行评价。）</t>
  </si>
  <si>
    <t>服务受益人员满意度</t>
  </si>
  <si>
    <t>反映保安、保洁、餐饮服务、绿化养护服务受益人员满意程度。</t>
  </si>
  <si>
    <t>组织全省公安环食药侦部门围绕春节、清明、五一等重要节点和城市面山、自然保护区、风景名胜区等重点区域，积极开展防火宣传教育、火灾隐患排查、重点区域巡护、火灾案件侦破等工作，确保实现控火情、降发案、提破案的工作目标，力争火灾案件破案率不低于70%。</t>
  </si>
  <si>
    <t>火案破案率</t>
  </si>
  <si>
    <t>70</t>
  </si>
  <si>
    <t>已侦破的火案占已立案的火案的比率</t>
  </si>
  <si>
    <t>重特大火案破案率</t>
  </si>
  <si>
    <t>80</t>
  </si>
  <si>
    <t>工作任务完成率</t>
  </si>
  <si>
    <t>完成2026年年初安排的工作任务数占全部任务数的比率</t>
  </si>
  <si>
    <t>设备采购验收合格率</t>
  </si>
  <si>
    <t>反映物资采购验收的合格情况。
全部验收100%合格并能投入正常使用。</t>
  </si>
  <si>
    <t>生态环境持续良好</t>
  </si>
  <si>
    <t>生态环境持续变好</t>
  </si>
  <si>
    <t>受益对象满意度</t>
  </si>
  <si>
    <t>主要林草防火部门对全省环食药侦部门森林防火工作满意度</t>
  </si>
  <si>
    <t>资产购置预算执行率</t>
  </si>
  <si>
    <t>实际预算支出金额/预算批复金额*100%</t>
  </si>
  <si>
    <t>预算06表</t>
  </si>
  <si>
    <t>2026年政府性基金预算支出预算表</t>
  </si>
  <si>
    <t>政府性基金预算支出</t>
  </si>
  <si>
    <t>注：此表无内容。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</si>
  <si>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</si>
  <si>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</si>
  <si>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</si>
  <si>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</si>
  <si>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</si>
  <si>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</si>
  <si>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</si>
  <si>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</si>
  <si>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</si>
  <si>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</si>
  <si>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</si>
  <si>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</si>
  <si>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车辆加油服务</t>
  </si>
  <si>
    <t>C23120302 车辆加油、添加燃料服务</t>
  </si>
  <si>
    <t>车辆维修和保养服务</t>
  </si>
  <si>
    <t>C23120301 车辆维修和保养服务</t>
  </si>
  <si>
    <t>机动车保险服务</t>
  </si>
  <si>
    <t>C1804010201 机动车保险服务</t>
  </si>
  <si>
    <t>复印纸</t>
  </si>
  <si>
    <t>A05040101 复印纸</t>
  </si>
  <si>
    <t>箱</t>
  </si>
  <si>
    <t>C21040001 物业管理服务</t>
  </si>
  <si>
    <t>物业管理服务</t>
  </si>
  <si>
    <t>UPS主机</t>
  </si>
  <si>
    <t>A02061504 不间断电源</t>
  </si>
  <si>
    <t>台</t>
  </si>
  <si>
    <t>预算08表</t>
  </si>
  <si>
    <t>2026年部门政府购买服务预算表</t>
  </si>
  <si>
    <t>政府购买服务项目</t>
  </si>
  <si>
    <t>政府购买服务目录</t>
  </si>
  <si>
    <t>B1102 物业管理服务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</si>
  <si>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</si>
  <si>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</si>
  <si>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</si>
  <si>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</si>
  <si>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</si>
  <si>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</si>
  <si>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</si>
  <si>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</si>
  <si>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</si>
  <si>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</si>
  <si>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</si>
  <si>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</si>
  <si>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</si>
  <si>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</si>
  <si>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</si>
  <si>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</si>
  <si>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</si>
  <si>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</si>
  <si>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</si>
  <si>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</si>
  <si>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</si>
  <si>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</si>
  <si>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</si>
  <si>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</si>
  <si>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</si>
  <si>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</si>
  <si>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</si>
  <si>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</si>
  <si>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</si>
  <si>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</si>
  <si>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</si>
  <si>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</si>
  <si>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</si>
  <si>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</si>
  <si>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</si>
  <si>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</si>
  <si>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</si>
  <si>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</si>
  <si>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设备</t>
  </si>
  <si>
    <t>UPS主机（120KVA模块化）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</si>
  <si>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</si>
  <si>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</si>
  <si>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</si>
  <si>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</si>
  <si>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预算12表</t>
  </si>
  <si>
    <t>2026年部门项目支出中期规划预算表</t>
  </si>
  <si>
    <t>项目级次</t>
  </si>
  <si>
    <t>2026年</t>
  </si>
  <si>
    <t>2027年</t>
  </si>
  <si>
    <t>2028年</t>
  </si>
  <si>
    <t>229 其他运转类</t>
  </si>
  <si>
    <t>本级</t>
  </si>
  <si>
    <t>311 专项业务类</t>
  </si>
  <si>
    <t/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</si>
</sst>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176" formatCode="#,##0.00;\-#,##0.00;;@"/>
    <numFmt numFmtId="41" formatCode="_ * #,##0_ ;_ * \-#,##0_ ;_ * &quot;-&quot;_ ;_ @_ "/>
    <numFmt numFmtId="43" formatCode="_ * #,##0.00_ ;_ * \-#,##0.00_ ;_ * &quot;-&quot;??_ ;_ @_ "/>
    <numFmt numFmtId="177" formatCode="yyyy\-mm\-dd\ hh:mm:ss"/>
    <numFmt numFmtId="178" formatCode="#,##0;\-#,##0;;@"/>
    <numFmt numFmtId="44" formatCode="_ &quot;￥&quot;* #,##0.00_ ;_ &quot;￥&quot;* \-#,##0.00_ ;_ &quot;￥&quot;* &quot;-&quot;??_ ;_ @_ "/>
    <numFmt numFmtId="179" formatCode="yyyy\-mm\-dd"/>
    <numFmt numFmtId="180" formatCode="hh:mm:ss"/>
  </numFmts>
  <fonts count="40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/>
    <xf numFmtId="178" fontId="7" fillId="0" borderId="4">
      <alignment horizontal="right" vertical="center"/>
    </xf>
    <xf numFmtId="10" fontId="7" fillId="0" borderId="4">
      <alignment horizontal="right" vertical="center"/>
    </xf>
    <xf numFmtId="177" fontId="7" fillId="0" borderId="4">
      <alignment horizontal="right" vertical="center"/>
    </xf>
    <xf numFmtId="180" fontId="7" fillId="0" borderId="4">
      <alignment horizontal="right" vertical="center"/>
    </xf>
    <xf numFmtId="0" fontId="21" fillId="17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36" fillId="25" borderId="21" applyNumberFormat="false" applyAlignment="false" applyProtection="false">
      <alignment vertical="center"/>
    </xf>
    <xf numFmtId="0" fontId="38" fillId="29" borderId="22" applyNumberFormat="false" applyAlignment="false" applyProtection="false">
      <alignment vertical="center"/>
    </xf>
    <xf numFmtId="0" fontId="30" fillId="18" borderId="0" applyNumberFormat="false" applyBorder="false" applyAlignment="false" applyProtection="false">
      <alignment vertical="center"/>
    </xf>
    <xf numFmtId="0" fontId="27" fillId="0" borderId="16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5" fillId="0" borderId="16" applyNumberFormat="false" applyFill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28" fillId="0" borderId="18" applyNumberFormat="false" applyFill="false" applyAlignment="false" applyProtection="false">
      <alignment vertical="center"/>
    </xf>
    <xf numFmtId="0" fontId="26" fillId="0" borderId="17" applyNumberFormat="false" applyFill="false" applyAlignment="false" applyProtection="false">
      <alignment vertical="center"/>
    </xf>
    <xf numFmtId="0" fontId="23" fillId="6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34" fillId="0" borderId="19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49" fontId="7" fillId="0" borderId="4">
      <alignment horizontal="left" vertical="center" wrapText="true"/>
    </xf>
    <xf numFmtId="42" fontId="0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179" fontId="7" fillId="0" borderId="4">
      <alignment horizontal="right" vertical="center"/>
    </xf>
    <xf numFmtId="0" fontId="0" fillId="23" borderId="20" applyNumberFormat="false" applyFont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24" fillId="8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35" fillId="22" borderId="0" applyNumberFormat="false" applyBorder="false" applyAlignment="false" applyProtection="false">
      <alignment vertical="center"/>
    </xf>
    <xf numFmtId="0" fontId="39" fillId="25" borderId="15" applyNumberFormat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21" fillId="32" borderId="0" applyNumberFormat="false" applyBorder="false" applyAlignment="false" applyProtection="false">
      <alignment vertical="center"/>
    </xf>
    <xf numFmtId="176" fontId="7" fillId="0" borderId="4">
      <alignment horizontal="right" vertical="center"/>
    </xf>
    <xf numFmtId="0" fontId="21" fillId="15" borderId="0" applyNumberFormat="false" applyBorder="false" applyAlignment="false" applyProtection="false">
      <alignment vertical="center"/>
    </xf>
    <xf numFmtId="0" fontId="21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4" borderId="0" applyNumberFormat="false" applyBorder="false" applyAlignment="false" applyProtection="false">
      <alignment vertical="center"/>
    </xf>
    <xf numFmtId="176" fontId="7" fillId="0" borderId="4">
      <alignment horizontal="right" vertical="center"/>
    </xf>
    <xf numFmtId="44" fontId="0" fillId="0" borderId="0" applyFont="false" applyFill="false" applyBorder="false" applyAlignment="false" applyProtection="false">
      <alignment vertical="center"/>
    </xf>
    <xf numFmtId="0" fontId="21" fillId="13" borderId="0" applyNumberFormat="false" applyBorder="false" applyAlignment="false" applyProtection="false">
      <alignment vertical="center"/>
    </xf>
    <xf numFmtId="0" fontId="23" fillId="16" borderId="0" applyNumberFormat="false" applyBorder="false" applyAlignment="false" applyProtection="false">
      <alignment vertical="center"/>
    </xf>
    <xf numFmtId="0" fontId="22" fillId="3" borderId="15" applyNumberFormat="false" applyAlignment="false" applyProtection="false">
      <alignment vertical="center"/>
    </xf>
    <xf numFmtId="0" fontId="23" fillId="12" borderId="0" applyNumberFormat="false" applyBorder="false" applyAlignment="false" applyProtection="false">
      <alignment vertical="center"/>
    </xf>
    <xf numFmtId="0" fontId="21" fillId="2" borderId="0" applyNumberFormat="false" applyBorder="false" applyAlignment="false" applyProtection="false">
      <alignment vertical="center"/>
    </xf>
    <xf numFmtId="0" fontId="23" fillId="7" borderId="0" applyNumberFormat="false" applyBorder="false" applyAlignment="false" applyProtection="false">
      <alignment vertical="center"/>
    </xf>
  </cellStyleXfs>
  <cellXfs count="180">
    <xf numFmtId="0" fontId="0" fillId="0" borderId="0" xfId="0"/>
    <xf numFmtId="49" fontId="1" fillId="0" borderId="0" xfId="0" applyNumberFormat="true" applyFont="true"/>
    <xf numFmtId="0" fontId="2" fillId="0" borderId="0" xfId="0" applyFont="true" applyAlignment="true">
      <alignment horizontal="center" vertical="center"/>
    </xf>
    <xf numFmtId="0" fontId="3" fillId="0" borderId="0" xfId="0" applyFont="true" applyAlignment="true" applyProtection="true">
      <alignment horizontal="left" vertical="center"/>
      <protection locked="false"/>
    </xf>
    <xf numFmtId="0" fontId="4" fillId="0" borderId="0" xfId="0" applyFont="true" applyAlignment="true">
      <alignment horizontal="left" vertical="center"/>
    </xf>
    <xf numFmtId="0" fontId="4" fillId="0" borderId="1" xfId="0" applyFont="true" applyBorder="true" applyAlignment="true" applyProtection="true">
      <alignment horizontal="center" vertical="center" wrapText="true"/>
      <protection locked="false"/>
    </xf>
    <xf numFmtId="0" fontId="4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 applyProtection="true">
      <alignment horizontal="center" vertical="center" wrapText="true"/>
      <protection locked="false"/>
    </xf>
    <xf numFmtId="0" fontId="4" fillId="0" borderId="2" xfId="0" applyFont="true" applyBorder="true" applyAlignment="true">
      <alignment horizontal="center" vertical="center" wrapText="true"/>
    </xf>
    <xf numFmtId="0" fontId="4" fillId="0" borderId="3" xfId="0" applyFont="true" applyBorder="true" applyAlignment="true" applyProtection="true">
      <alignment horizontal="center" vertical="center" wrapText="true"/>
      <protection locked="false"/>
    </xf>
    <xf numFmtId="0" fontId="4" fillId="0" borderId="3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/>
    </xf>
    <xf numFmtId="0" fontId="3" fillId="0" borderId="4" xfId="0" applyFont="true" applyBorder="true" applyAlignment="true" applyProtection="true">
      <alignment horizontal="left" vertical="center" wrapText="true"/>
      <protection locked="false"/>
    </xf>
    <xf numFmtId="0" fontId="3" fillId="0" borderId="4" xfId="0" applyFont="true" applyBorder="true" applyAlignment="true" applyProtection="true">
      <alignment horizontal="left" vertical="center"/>
      <protection locked="false"/>
    </xf>
    <xf numFmtId="49" fontId="5" fillId="0" borderId="4" xfId="30" applyFont="true">
      <alignment horizontal="left" vertical="center" wrapText="true"/>
    </xf>
    <xf numFmtId="0" fontId="3" fillId="0" borderId="5" xfId="0" applyFont="true" applyBorder="true" applyAlignment="true" applyProtection="true">
      <alignment horizontal="center" vertical="center" wrapText="true"/>
      <protection locked="false"/>
    </xf>
    <xf numFmtId="0" fontId="3" fillId="0" borderId="6" xfId="0" applyFont="true" applyBorder="true" applyAlignment="true" applyProtection="true">
      <alignment horizontal="left" vertical="center" wrapText="true"/>
      <protection locked="false"/>
    </xf>
    <xf numFmtId="0" fontId="3" fillId="0" borderId="7" xfId="0" applyFont="true" applyBorder="true" applyAlignment="true" applyProtection="true">
      <alignment horizontal="left" vertical="center" wrapText="true"/>
      <protection locked="false"/>
    </xf>
    <xf numFmtId="0" fontId="1" fillId="0" borderId="0" xfId="0" applyFont="true" applyAlignment="true" applyProtection="true">
      <alignment horizontal="right" vertical="center"/>
      <protection locked="false"/>
    </xf>
    <xf numFmtId="0" fontId="4" fillId="0" borderId="0" xfId="0" applyFont="true"/>
    <xf numFmtId="0" fontId="1" fillId="0" borderId="0" xfId="0" applyFont="true" applyAlignment="true" applyProtection="true">
      <alignment horizontal="right"/>
      <protection locked="false"/>
    </xf>
    <xf numFmtId="0" fontId="4" fillId="0" borderId="5" xfId="0" applyFont="true" applyBorder="true" applyAlignment="true">
      <alignment horizontal="center" vertical="center"/>
    </xf>
    <xf numFmtId="0" fontId="4" fillId="0" borderId="6" xfId="0" applyFont="true" applyBorder="true" applyAlignment="true">
      <alignment horizontal="center" vertical="center"/>
    </xf>
    <xf numFmtId="0" fontId="4" fillId="0" borderId="7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176" fontId="5" fillId="0" borderId="4" xfId="49" applyFont="true">
      <alignment horizontal="right" vertical="center"/>
    </xf>
    <xf numFmtId="0" fontId="6" fillId="0" borderId="0" xfId="0" applyFont="true" applyAlignment="true">
      <alignment horizontal="center" vertical="center"/>
    </xf>
    <xf numFmtId="0" fontId="3" fillId="0" borderId="4" xfId="0" applyFont="true" applyBorder="true" applyAlignment="true">
      <alignment horizontal="left" vertical="center" wrapText="true"/>
    </xf>
    <xf numFmtId="0" fontId="1" fillId="0" borderId="5" xfId="0" applyFont="true" applyBorder="true" applyAlignment="true" applyProtection="true">
      <alignment horizontal="center" vertical="center" wrapText="true"/>
      <protection locked="false"/>
    </xf>
    <xf numFmtId="0" fontId="3" fillId="0" borderId="6" xfId="0" applyFont="true" applyBorder="true" applyAlignment="true">
      <alignment horizontal="left" vertical="center"/>
    </xf>
    <xf numFmtId="0" fontId="4" fillId="0" borderId="2" xfId="0" applyFont="true" applyBorder="true" applyAlignment="true">
      <alignment horizontal="center" vertical="center"/>
    </xf>
    <xf numFmtId="0" fontId="3" fillId="0" borderId="7" xfId="0" applyFont="true" applyBorder="true" applyAlignment="true">
      <alignment horizontal="left" vertical="center"/>
    </xf>
    <xf numFmtId="0" fontId="1" fillId="0" borderId="4" xfId="0" applyFont="true" applyBorder="true" applyAlignment="true" applyProtection="true">
      <alignment horizontal="center" vertical="center"/>
      <protection locked="false"/>
    </xf>
    <xf numFmtId="49" fontId="7" fillId="0" borderId="0" xfId="30" applyBorder="true">
      <alignment horizontal="left" vertical="center" wrapText="true"/>
    </xf>
    <xf numFmtId="49" fontId="8" fillId="0" borderId="0" xfId="30" applyFont="true" applyBorder="true" applyAlignment="true">
      <alignment horizontal="center" vertical="center" wrapText="true"/>
    </xf>
    <xf numFmtId="49" fontId="7" fillId="0" borderId="8" xfId="30" applyBorder="true" applyAlignment="true">
      <alignment horizontal="left" vertical="center" wrapText="true"/>
    </xf>
    <xf numFmtId="49" fontId="7" fillId="0" borderId="2" xfId="30" applyBorder="true" applyAlignment="true">
      <alignment horizontal="left" vertical="center" wrapText="true"/>
    </xf>
    <xf numFmtId="49" fontId="7" fillId="0" borderId="9" xfId="30" applyBorder="true" applyAlignment="true">
      <alignment horizontal="left" vertical="center" wrapText="true"/>
    </xf>
    <xf numFmtId="49" fontId="9" fillId="0" borderId="4" xfId="30" applyFont="true" applyAlignment="true">
      <alignment horizontal="center" vertical="center" wrapText="true"/>
    </xf>
    <xf numFmtId="49" fontId="10" fillId="0" borderId="4" xfId="30" applyAlignment="true">
      <alignment horizontal="center" vertical="center" wrapText="true"/>
    </xf>
    <xf numFmtId="49" fontId="9" fillId="0" borderId="4" xfId="30" applyFont="true">
      <alignment horizontal="left" vertical="center" wrapText="true"/>
    </xf>
    <xf numFmtId="49" fontId="7" fillId="0" borderId="0" xfId="30" applyBorder="true" applyAlignment="true">
      <alignment horizontal="right" vertical="center" wrapText="true"/>
    </xf>
    <xf numFmtId="178" fontId="7" fillId="0" borderId="4" xfId="1">
      <alignment horizontal="right" vertical="center"/>
    </xf>
    <xf numFmtId="176" fontId="7" fillId="0" borderId="4" xfId="49">
      <alignment horizontal="right" vertical="center"/>
    </xf>
    <xf numFmtId="178" fontId="7" fillId="0" borderId="4" xfId="0" applyNumberFormat="true" applyFont="true" applyBorder="true" applyAlignment="true">
      <alignment horizontal="left" vertical="center"/>
    </xf>
    <xf numFmtId="176" fontId="7" fillId="0" borderId="4" xfId="0" applyNumberFormat="true" applyFont="true" applyBorder="true" applyAlignment="true">
      <alignment horizontal="left" vertical="center"/>
    </xf>
    <xf numFmtId="0" fontId="11" fillId="0" borderId="0" xfId="0" applyFont="true" applyAlignment="true">
      <alignment horizontal="center" vertical="center"/>
    </xf>
    <xf numFmtId="0" fontId="4" fillId="0" borderId="4" xfId="0" applyFont="true" applyBorder="true" applyAlignment="true">
      <alignment horizontal="center" vertical="center" wrapText="true"/>
    </xf>
    <xf numFmtId="0" fontId="12" fillId="0" borderId="4" xfId="0" applyFont="true" applyBorder="true" applyAlignment="true">
      <alignment horizontal="left" vertical="center" wrapText="true"/>
    </xf>
    <xf numFmtId="0" fontId="12" fillId="0" borderId="4" xfId="0" applyFont="true" applyBorder="true" applyAlignment="true">
      <alignment vertical="center" wrapText="true"/>
    </xf>
    <xf numFmtId="0" fontId="12" fillId="0" borderId="4" xfId="0" applyFont="true" applyBorder="true" applyAlignment="true" applyProtection="true">
      <alignment horizontal="left" vertical="center" wrapText="true"/>
      <protection locked="false"/>
    </xf>
    <xf numFmtId="0" fontId="6" fillId="0" borderId="0" xfId="0" applyFont="true" applyAlignment="true" applyProtection="true">
      <alignment horizontal="center" vertical="center"/>
      <protection locked="false"/>
    </xf>
    <xf numFmtId="0" fontId="4" fillId="0" borderId="4" xfId="0" applyFont="true" applyBorder="true" applyAlignment="true" applyProtection="true">
      <alignment horizontal="center" vertical="center"/>
      <protection locked="false"/>
    </xf>
    <xf numFmtId="0" fontId="12" fillId="0" borderId="4" xfId="0" applyFont="true" applyBorder="true" applyAlignment="true">
      <alignment horizontal="center" vertical="center" wrapText="true"/>
    </xf>
    <xf numFmtId="0" fontId="12" fillId="0" borderId="4" xfId="0" applyFont="true" applyBorder="true" applyAlignment="true" applyProtection="true">
      <alignment horizontal="center" vertical="center"/>
      <protection locked="false"/>
    </xf>
    <xf numFmtId="0" fontId="3" fillId="0" borderId="0" xfId="0" applyFont="true" applyAlignment="true" applyProtection="true">
      <alignment horizontal="right" vertical="center"/>
      <protection locked="false"/>
    </xf>
    <xf numFmtId="0" fontId="1" fillId="0" borderId="4" xfId="0" applyFont="true" applyBorder="true" applyAlignment="true">
      <alignment horizontal="left" vertical="center" wrapText="true"/>
    </xf>
    <xf numFmtId="0" fontId="1" fillId="0" borderId="0" xfId="0" applyFont="true" applyAlignment="true">
      <alignment horizontal="right" vertical="center"/>
    </xf>
    <xf numFmtId="0" fontId="11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  <xf numFmtId="0" fontId="4" fillId="0" borderId="0" xfId="0" applyFont="true" applyAlignment="true">
      <alignment wrapText="true"/>
    </xf>
    <xf numFmtId="0" fontId="1" fillId="0" borderId="0" xfId="0" applyFont="true" applyAlignment="true">
      <alignment horizontal="right" wrapText="true"/>
    </xf>
    <xf numFmtId="0" fontId="4" fillId="0" borderId="10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/>
    </xf>
    <xf numFmtId="0" fontId="1" fillId="0" borderId="0" xfId="0" applyFont="true" applyAlignment="true">
      <alignment wrapText="true"/>
    </xf>
    <xf numFmtId="0" fontId="3" fillId="0" borderId="0" xfId="0" applyFont="true" applyAlignment="true" applyProtection="true">
      <alignment horizontal="right"/>
      <protection locked="false"/>
    </xf>
    <xf numFmtId="176" fontId="5" fillId="0" borderId="4" xfId="0" applyNumberFormat="true" applyFont="true" applyBorder="true" applyAlignment="true">
      <alignment horizontal="right" vertical="center"/>
    </xf>
    <xf numFmtId="0" fontId="6" fillId="0" borderId="0" xfId="0" applyFont="true" applyAlignment="true">
      <alignment horizontal="center" vertical="center" wrapText="true"/>
    </xf>
    <xf numFmtId="0" fontId="4" fillId="0" borderId="11" xfId="0" applyFont="true" applyBorder="true" applyAlignment="true">
      <alignment horizontal="center" vertical="center" wrapText="true"/>
    </xf>
    <xf numFmtId="0" fontId="4" fillId="0" borderId="6" xfId="0" applyFont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center" vertical="center" wrapText="true"/>
    </xf>
    <xf numFmtId="0" fontId="4" fillId="0" borderId="12" xfId="0" applyFont="true" applyBorder="true" applyAlignment="true">
      <alignment horizontal="center" vertical="center" wrapText="true"/>
    </xf>
    <xf numFmtId="0" fontId="4" fillId="0" borderId="12" xfId="0" applyFont="true" applyBorder="true" applyAlignment="true" applyProtection="true">
      <alignment horizontal="center" vertical="center" wrapText="true"/>
      <protection locked="false"/>
    </xf>
    <xf numFmtId="0" fontId="3" fillId="0" borderId="3" xfId="0" applyFont="true" applyBorder="true" applyAlignment="true">
      <alignment horizontal="left" vertical="center" wrapText="true"/>
    </xf>
    <xf numFmtId="0" fontId="3" fillId="0" borderId="12" xfId="0" applyFont="true" applyBorder="true" applyAlignment="true">
      <alignment horizontal="left" vertical="center" wrapText="true"/>
    </xf>
    <xf numFmtId="4" fontId="3" fillId="0" borderId="12" xfId="0" applyNumberFormat="true" applyFont="true" applyBorder="true" applyAlignment="true" applyProtection="true">
      <alignment horizontal="right" vertical="center"/>
      <protection locked="false"/>
    </xf>
    <xf numFmtId="0" fontId="3" fillId="0" borderId="3" xfId="0" applyFont="true" applyBorder="true" applyAlignment="true">
      <alignment horizontal="left" vertical="center" wrapText="true" indent="1"/>
    </xf>
    <xf numFmtId="0" fontId="3" fillId="0" borderId="13" xfId="0" applyFont="true" applyBorder="true" applyAlignment="true">
      <alignment horizontal="center" vertical="center"/>
    </xf>
    <xf numFmtId="0" fontId="3" fillId="0" borderId="14" xfId="0" applyFont="true" applyBorder="true" applyAlignment="true">
      <alignment horizontal="left" vertical="center"/>
    </xf>
    <xf numFmtId="0" fontId="3" fillId="0" borderId="12" xfId="0" applyFont="true" applyBorder="true" applyAlignment="true">
      <alignment horizontal="left" vertical="center"/>
    </xf>
    <xf numFmtId="0" fontId="3" fillId="0" borderId="0" xfId="0" applyFont="true" applyAlignment="true" applyProtection="true">
      <alignment vertical="top" wrapText="true"/>
      <protection locked="false"/>
    </xf>
    <xf numFmtId="0" fontId="6" fillId="0" borderId="0" xfId="0" applyFont="true" applyAlignment="true" applyProtection="true">
      <alignment horizontal="center" vertical="center" wrapText="true"/>
      <protection locked="false"/>
    </xf>
    <xf numFmtId="0" fontId="4" fillId="0" borderId="6" xfId="0" applyFont="true" applyBorder="true" applyAlignment="true" applyProtection="true">
      <alignment horizontal="center" vertical="center" wrapText="true"/>
      <protection locked="false"/>
    </xf>
    <xf numFmtId="0" fontId="4" fillId="0" borderId="8" xfId="0" applyFont="true" applyBorder="true" applyAlignment="true" applyProtection="true">
      <alignment horizontal="center" vertical="center" wrapText="true"/>
      <protection locked="false"/>
    </xf>
    <xf numFmtId="0" fontId="4" fillId="0" borderId="6" xfId="0" applyFont="true" applyBorder="true" applyAlignment="true" applyProtection="true">
      <alignment horizontal="center" vertical="center"/>
      <protection locked="false"/>
    </xf>
    <xf numFmtId="0" fontId="4" fillId="0" borderId="14" xfId="0" applyFont="true" applyBorder="true" applyAlignment="true">
      <alignment horizontal="center" vertical="center" wrapText="true"/>
    </xf>
    <xf numFmtId="0" fontId="4" fillId="0" borderId="14" xfId="0" applyFont="true" applyBorder="true" applyAlignment="true" applyProtection="true">
      <alignment horizontal="center" vertical="center"/>
      <protection locked="false"/>
    </xf>
    <xf numFmtId="0" fontId="4" fillId="0" borderId="4" xfId="0" applyFont="true" applyBorder="true" applyAlignment="true" applyProtection="true">
      <alignment horizontal="center" vertical="center" wrapText="true"/>
      <protection locked="false"/>
    </xf>
    <xf numFmtId="4" fontId="3" fillId="0" borderId="4" xfId="0" applyNumberFormat="true" applyFont="true" applyBorder="true" applyAlignment="true" applyProtection="true">
      <alignment horizontal="right" vertical="center"/>
      <protection locked="false"/>
    </xf>
    <xf numFmtId="0" fontId="3" fillId="0" borderId="0" xfId="0" applyFont="true" applyAlignment="true" applyProtection="true">
      <alignment horizontal="right" vertical="center" wrapText="true"/>
      <protection locked="false"/>
    </xf>
    <xf numFmtId="0" fontId="3" fillId="0" borderId="0" xfId="0" applyFont="true" applyAlignment="true">
      <alignment horizontal="right" vertical="center" wrapText="true"/>
    </xf>
    <xf numFmtId="0" fontId="3" fillId="0" borderId="0" xfId="0" applyFont="true" applyAlignment="true" applyProtection="true">
      <alignment horizontal="right" wrapText="true"/>
      <protection locked="false"/>
    </xf>
    <xf numFmtId="0" fontId="3" fillId="0" borderId="0" xfId="0" applyFont="true" applyAlignment="true">
      <alignment horizontal="right" wrapText="true"/>
    </xf>
    <xf numFmtId="0" fontId="4" fillId="0" borderId="7" xfId="0" applyFont="true" applyBorder="true" applyAlignment="true">
      <alignment horizontal="center" vertical="center" wrapText="true"/>
    </xf>
    <xf numFmtId="0" fontId="4" fillId="0" borderId="14" xfId="0" applyFont="true" applyBorder="true" applyAlignment="true" applyProtection="true">
      <alignment horizontal="center" vertical="center" wrapText="true"/>
      <protection locked="false"/>
    </xf>
    <xf numFmtId="0" fontId="3" fillId="0" borderId="0" xfId="0" applyFont="true" applyAlignment="true">
      <alignment horizontal="left" vertical="center"/>
    </xf>
    <xf numFmtId="0" fontId="4" fillId="0" borderId="12" xfId="0" applyFont="true" applyBorder="true" applyAlignment="true">
      <alignment horizontal="center" vertical="center"/>
    </xf>
    <xf numFmtId="0" fontId="3" fillId="0" borderId="12" xfId="0" applyFont="true" applyBorder="true" applyAlignment="true">
      <alignment horizontal="center" vertical="center" wrapText="true"/>
    </xf>
    <xf numFmtId="0" fontId="4" fillId="0" borderId="12" xfId="0" applyFont="true" applyBorder="true" applyAlignment="true" applyProtection="true">
      <alignment horizontal="center" vertical="center"/>
      <protection locked="false"/>
    </xf>
    <xf numFmtId="0" fontId="3" fillId="0" borderId="12" xfId="0" applyFont="true" applyBorder="true" applyAlignment="true">
      <alignment horizontal="right" vertical="center"/>
    </xf>
    <xf numFmtId="178" fontId="5" fillId="0" borderId="4" xfId="1" applyFont="true" applyAlignment="true">
      <alignment horizontal="center" vertical="center"/>
    </xf>
    <xf numFmtId="0" fontId="3" fillId="0" borderId="0" xfId="0" applyFont="true" applyAlignment="true">
      <alignment horizontal="right" vertical="center"/>
    </xf>
    <xf numFmtId="0" fontId="3" fillId="0" borderId="0" xfId="0" applyFont="true" applyAlignment="true">
      <alignment horizontal="right"/>
    </xf>
    <xf numFmtId="0" fontId="3" fillId="0" borderId="0" xfId="0" applyFont="true" applyAlignment="true" applyProtection="true">
      <alignment horizontal="center" vertical="center" wrapText="true"/>
      <protection locked="false"/>
    </xf>
    <xf numFmtId="0" fontId="1" fillId="0" borderId="4" xfId="0" applyFont="true" applyBorder="true" applyAlignment="true" applyProtection="true">
      <alignment horizontal="center" vertical="center" wrapText="true"/>
      <protection locked="false"/>
    </xf>
    <xf numFmtId="0" fontId="1" fillId="0" borderId="4" xfId="0" applyFont="true" applyBorder="true" applyAlignment="true">
      <alignment horizontal="center" vertical="center" wrapText="true"/>
    </xf>
    <xf numFmtId="0" fontId="1" fillId="0" borderId="0" xfId="0" applyFont="true" applyAlignment="true">
      <alignment horizontal="right"/>
    </xf>
    <xf numFmtId="0" fontId="12" fillId="0" borderId="4" xfId="0" applyFont="true" applyBorder="true" applyAlignment="true">
      <alignment horizontal="left" vertical="center" wrapText="true" indent="1"/>
    </xf>
    <xf numFmtId="0" fontId="5" fillId="0" borderId="0" xfId="0" applyFont="true" applyAlignment="true">
      <alignment horizontal="left" vertical="center"/>
    </xf>
    <xf numFmtId="49" fontId="5" fillId="0" borderId="4" xfId="0" applyNumberFormat="true" applyFont="true" applyBorder="true" applyAlignment="true">
      <alignment horizontal="left" vertical="center" wrapText="true"/>
    </xf>
    <xf numFmtId="4" fontId="3" fillId="0" borderId="4" xfId="0" applyNumberFormat="true" applyFont="true" applyBorder="true" applyAlignment="true" applyProtection="true">
      <alignment horizontal="right" vertical="center" wrapText="true"/>
      <protection locked="false"/>
    </xf>
    <xf numFmtId="0" fontId="13" fillId="0" borderId="4" xfId="0" applyFont="true" applyBorder="true" applyAlignment="true">
      <alignment horizontal="center" vertical="center"/>
    </xf>
    <xf numFmtId="0" fontId="13" fillId="0" borderId="1" xfId="0" applyFont="true" applyBorder="true" applyAlignment="true">
      <alignment horizontal="center" vertical="center" wrapText="true"/>
    </xf>
    <xf numFmtId="0" fontId="1" fillId="0" borderId="0" xfId="0" applyFont="true" applyAlignment="true">
      <alignment vertical="top"/>
    </xf>
    <xf numFmtId="0" fontId="14" fillId="0" borderId="4" xfId="0" applyFont="true" applyBorder="true" applyAlignment="true">
      <alignment horizontal="center"/>
    </xf>
    <xf numFmtId="49" fontId="5" fillId="0" borderId="4" xfId="30" applyFont="true" applyAlignment="true">
      <alignment horizontal="left" vertical="center" wrapText="true" indent="1"/>
    </xf>
    <xf numFmtId="0" fontId="13" fillId="0" borderId="4" xfId="0" applyFont="true" applyBorder="true" applyAlignment="true">
      <alignment horizontal="center" vertical="center" wrapText="true"/>
    </xf>
    <xf numFmtId="0" fontId="1" fillId="0" borderId="0" xfId="0" applyFont="true" applyAlignment="true">
      <alignment horizontal="center" wrapText="true"/>
    </xf>
    <xf numFmtId="0" fontId="15" fillId="0" borderId="0" xfId="0" applyFont="true" applyAlignment="true">
      <alignment horizontal="center" vertical="center" wrapText="true"/>
    </xf>
    <xf numFmtId="0" fontId="16" fillId="0" borderId="4" xfId="0" applyFont="true" applyBorder="true" applyAlignment="true">
      <alignment horizontal="center" vertical="center" wrapText="true"/>
    </xf>
    <xf numFmtId="0" fontId="16" fillId="0" borderId="5" xfId="0" applyFont="true" applyBorder="true" applyAlignment="true">
      <alignment horizontal="center" vertical="center" wrapText="true"/>
    </xf>
    <xf numFmtId="4" fontId="3" fillId="0" borderId="4" xfId="0" applyNumberFormat="true" applyFont="true" applyBorder="true" applyAlignment="true">
      <alignment horizontal="right" vertical="center"/>
    </xf>
    <xf numFmtId="4" fontId="3" fillId="0" borderId="5" xfId="0" applyNumberFormat="true" applyFont="true" applyBorder="true" applyAlignment="true">
      <alignment horizontal="right" vertical="center"/>
    </xf>
    <xf numFmtId="49" fontId="4" fillId="0" borderId="5" xfId="0" applyNumberFormat="true" applyFont="true" applyBorder="true" applyAlignment="true">
      <alignment horizontal="center" vertical="center" wrapText="true"/>
    </xf>
    <xf numFmtId="49" fontId="4" fillId="0" borderId="7" xfId="0" applyNumberFormat="true" applyFont="true" applyBorder="true" applyAlignment="true">
      <alignment horizontal="center" vertical="center" wrapText="true"/>
    </xf>
    <xf numFmtId="0" fontId="4" fillId="0" borderId="11" xfId="0" applyFont="true" applyBorder="true" applyAlignment="true">
      <alignment horizontal="center" vertical="center"/>
    </xf>
    <xf numFmtId="49" fontId="4" fillId="0" borderId="3" xfId="0" applyNumberFormat="true" applyFont="true" applyBorder="true" applyAlignment="true">
      <alignment horizontal="center" vertical="center"/>
    </xf>
    <xf numFmtId="49" fontId="4" fillId="0" borderId="12" xfId="0" applyNumberFormat="true" applyFont="true" applyBorder="true" applyAlignment="true">
      <alignment horizontal="center" vertical="center"/>
    </xf>
    <xf numFmtId="49" fontId="4" fillId="0" borderId="4" xfId="0" applyNumberFormat="true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left" vertical="center" wrapText="true" indent="1"/>
    </xf>
    <xf numFmtId="0" fontId="3" fillId="0" borderId="4" xfId="0" applyFont="true" applyBorder="true" applyAlignment="true">
      <alignment horizontal="left" vertical="center" wrapText="true" indent="2"/>
    </xf>
    <xf numFmtId="0" fontId="1" fillId="0" borderId="5" xfId="0" applyFont="true" applyBorder="true" applyAlignment="true">
      <alignment horizontal="center" vertical="center"/>
    </xf>
    <xf numFmtId="0" fontId="1" fillId="0" borderId="7" xfId="0" applyFont="true" applyBorder="true" applyAlignment="true">
      <alignment horizontal="center" vertical="center"/>
    </xf>
    <xf numFmtId="0" fontId="17" fillId="0" borderId="0" xfId="0" applyFont="true" applyAlignment="true">
      <alignment horizontal="center" vertical="center"/>
    </xf>
    <xf numFmtId="0" fontId="18" fillId="0" borderId="0" xfId="0" applyFont="true" applyAlignment="true">
      <alignment horizontal="center" vertical="center"/>
    </xf>
    <xf numFmtId="0" fontId="4" fillId="0" borderId="1" xfId="0" applyFont="true" applyBorder="true" applyAlignment="true" applyProtection="true">
      <alignment horizontal="center" vertical="center"/>
      <protection locked="false"/>
    </xf>
    <xf numFmtId="0" fontId="19" fillId="0" borderId="4" xfId="0" applyFont="true" applyBorder="true" applyAlignment="true">
      <alignment vertical="center"/>
    </xf>
    <xf numFmtId="4" fontId="19" fillId="0" borderId="4" xfId="0" applyNumberFormat="true" applyFont="true" applyBorder="true" applyAlignment="true" applyProtection="true">
      <alignment horizontal="right" vertical="center"/>
      <protection locked="false"/>
    </xf>
    <xf numFmtId="49" fontId="19" fillId="0" borderId="4" xfId="30" applyFont="true">
      <alignment horizontal="left" vertical="center" wrapText="true"/>
    </xf>
    <xf numFmtId="0" fontId="5" fillId="0" borderId="4" xfId="0" applyFont="true" applyBorder="true" applyAlignment="true">
      <alignment vertical="center"/>
    </xf>
    <xf numFmtId="0" fontId="3" fillId="0" borderId="4" xfId="0" applyFont="true" applyBorder="true" applyAlignment="true">
      <alignment vertical="center"/>
    </xf>
    <xf numFmtId="4" fontId="19" fillId="0" borderId="4" xfId="0" applyNumberFormat="true" applyFont="true" applyBorder="true" applyAlignment="true">
      <alignment horizontal="right" vertical="center"/>
    </xf>
    <xf numFmtId="0" fontId="5" fillId="0" borderId="4" xfId="0" applyFont="true" applyBorder="true" applyAlignment="true">
      <alignment horizontal="left" vertical="center"/>
    </xf>
    <xf numFmtId="0" fontId="19" fillId="0" borderId="4" xfId="0" applyFont="true" applyBorder="true" applyAlignment="true">
      <alignment horizontal="center" vertical="center"/>
    </xf>
    <xf numFmtId="0" fontId="19" fillId="0" borderId="4" xfId="0" applyFont="true" applyBorder="true" applyAlignment="true" applyProtection="true">
      <alignment horizontal="center" vertical="center"/>
      <protection locked="false"/>
    </xf>
    <xf numFmtId="0" fontId="3" fillId="0" borderId="4" xfId="0" applyFont="true" applyBorder="true" applyAlignment="true">
      <alignment horizontal="left" vertical="center"/>
    </xf>
    <xf numFmtId="0" fontId="3" fillId="0" borderId="0" xfId="0" applyFont="true" applyAlignment="true" applyProtection="true">
      <alignment horizontal="left" vertical="center" wrapText="true"/>
      <protection locked="false"/>
    </xf>
    <xf numFmtId="0" fontId="4" fillId="0" borderId="0" xfId="0" applyFont="true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176" fontId="5" fillId="0" borderId="0" xfId="49" applyFont="true" applyBorder="true">
      <alignment horizontal="right" vertical="center"/>
    </xf>
    <xf numFmtId="0" fontId="11" fillId="0" borderId="0" xfId="0" applyFont="true" applyAlignment="true" applyProtection="true">
      <alignment horizontal="center" vertical="center"/>
      <protection locked="false"/>
    </xf>
    <xf numFmtId="0" fontId="1" fillId="0" borderId="1" xfId="0" applyFont="true" applyBorder="true" applyAlignment="true" applyProtection="true">
      <alignment horizontal="center" vertical="center" wrapText="true"/>
      <protection locked="false"/>
    </xf>
    <xf numFmtId="0" fontId="1" fillId="0" borderId="11" xfId="0" applyFont="true" applyBorder="true" applyAlignment="true" applyProtection="true">
      <alignment horizontal="center" vertical="center" wrapText="true"/>
      <protection locked="false"/>
    </xf>
    <xf numFmtId="0" fontId="1" fillId="0" borderId="6" xfId="0" applyFont="true" applyBorder="true" applyAlignment="true" applyProtection="true">
      <alignment horizontal="center" vertical="center" wrapText="true"/>
      <protection locked="false"/>
    </xf>
    <xf numFmtId="0" fontId="1" fillId="0" borderId="2" xfId="0" applyFont="true" applyBorder="true" applyAlignment="true">
      <alignment horizontal="center" vertical="center" wrapText="true"/>
    </xf>
    <xf numFmtId="0" fontId="1" fillId="0" borderId="8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/>
    </xf>
    <xf numFmtId="0" fontId="1" fillId="0" borderId="12" xfId="0" applyFont="true" applyBorder="true" applyAlignment="true">
      <alignment horizontal="center" vertical="center"/>
    </xf>
    <xf numFmtId="0" fontId="3" fillId="0" borderId="4" xfId="0" applyFont="true" applyBorder="true" applyAlignment="true" applyProtection="true">
      <alignment horizontal="center" vertical="center"/>
      <protection locked="false"/>
    </xf>
    <xf numFmtId="0" fontId="3" fillId="0" borderId="4" xfId="0" applyFont="true" applyBorder="true" applyAlignment="true" applyProtection="true">
      <alignment horizontal="right" vertical="center"/>
      <protection locked="false"/>
    </xf>
    <xf numFmtId="0" fontId="1" fillId="0" borderId="6" xfId="0" applyFont="true" applyBorder="true" applyAlignment="true">
      <alignment horizontal="center" vertical="center" wrapText="true"/>
    </xf>
    <xf numFmtId="0" fontId="1" fillId="0" borderId="0" xfId="0" applyFont="true" applyProtection="true">
      <protection locked="false"/>
    </xf>
    <xf numFmtId="0" fontId="4" fillId="0" borderId="0" xfId="0" applyFont="true" applyProtection="true">
      <protection locked="false"/>
    </xf>
    <xf numFmtId="0" fontId="1" fillId="0" borderId="6" xfId="0" applyFont="true" applyBorder="true" applyAlignment="true" applyProtection="true">
      <alignment horizontal="center" vertical="center"/>
      <protection locked="false"/>
    </xf>
    <xf numFmtId="0" fontId="1" fillId="0" borderId="14" xfId="0" applyFont="true" applyBorder="true" applyAlignment="true">
      <alignment horizontal="center" vertical="center" wrapText="true"/>
    </xf>
    <xf numFmtId="0" fontId="1" fillId="0" borderId="14" xfId="0" applyFont="true" applyBorder="true" applyAlignment="true" applyProtection="true">
      <alignment horizontal="center" vertical="center"/>
      <protection locked="false"/>
    </xf>
    <xf numFmtId="0" fontId="1" fillId="0" borderId="12" xfId="0" applyFont="true" applyBorder="true" applyAlignment="true" applyProtection="true">
      <alignment horizontal="center" vertical="center" wrapText="true"/>
      <protection locked="false"/>
    </xf>
    <xf numFmtId="0" fontId="1" fillId="0" borderId="5" xfId="0" applyFont="true" applyBorder="true" applyAlignment="true" applyProtection="true">
      <alignment horizontal="center" vertical="center"/>
      <protection locked="false"/>
    </xf>
    <xf numFmtId="0" fontId="1" fillId="0" borderId="7" xfId="0" applyFont="true" applyBorder="true" applyAlignment="true">
      <alignment horizontal="center" vertical="center" wrapText="true"/>
    </xf>
    <xf numFmtId="0" fontId="1" fillId="0" borderId="12" xfId="0" applyFont="true" applyBorder="true" applyAlignment="true">
      <alignment horizontal="center" vertical="center" wrapText="true"/>
    </xf>
    <xf numFmtId="0" fontId="20" fillId="0" borderId="1" xfId="0" applyFont="true" applyBorder="true" applyAlignment="true">
      <alignment horizontal="center" vertical="center" wrapText="true"/>
    </xf>
    <xf numFmtId="0" fontId="6" fillId="0" borderId="0" xfId="0" applyFont="true" applyAlignment="true">
      <alignment horizontal="center" vertical="top"/>
    </xf>
    <xf numFmtId="0" fontId="3" fillId="0" borderId="3" xfId="0" applyFont="true" applyBorder="true" applyAlignment="true">
      <alignment horizontal="left" vertical="center"/>
    </xf>
    <xf numFmtId="0" fontId="19" fillId="0" borderId="3" xfId="0" applyFont="true" applyBorder="true" applyAlignment="true">
      <alignment horizontal="center" vertical="center"/>
    </xf>
    <xf numFmtId="0" fontId="19" fillId="0" borderId="3" xfId="0" applyFont="true" applyBorder="true" applyAlignment="true">
      <alignment horizontal="left" vertical="center"/>
    </xf>
    <xf numFmtId="0" fontId="19" fillId="0" borderId="4" xfId="0" applyFont="true" applyBorder="true" applyAlignment="true">
      <alignment horizontal="left" vertical="center"/>
    </xf>
    <xf numFmtId="176" fontId="19" fillId="0" borderId="4" xfId="0" applyNumberFormat="true" applyFont="true" applyBorder="true" applyAlignment="true">
      <alignment horizontal="right" vertical="center"/>
    </xf>
    <xf numFmtId="0" fontId="5" fillId="0" borderId="3" xfId="0" applyFont="true" applyBorder="true" applyAlignment="true">
      <alignment horizontal="left" vertical="center"/>
    </xf>
    <xf numFmtId="0" fontId="19" fillId="0" borderId="3" xfId="0" applyFont="true" applyBorder="true" applyAlignment="true" applyProtection="true">
      <alignment horizontal="center" vertical="center"/>
      <protection locked="false"/>
    </xf>
  </cellXfs>
  <cellStyles count="57">
    <cellStyle name="常规" xfId="0" builtinId="0"/>
    <cellStyle name="IntegralNumberStyle" xfId="1"/>
    <cellStyle name="PercentStyle" xfId="2"/>
    <cellStyle name="DateTimeStyle" xfId="3"/>
    <cellStyle name="TimeStyle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TextStyle" xfId="30"/>
    <cellStyle name="货币[0]" xfId="31" builtinId="7"/>
    <cellStyle name="警告文本" xfId="32" builtinId="11"/>
    <cellStyle name="40% - 强调文字颜色 2" xfId="33" builtinId="35"/>
    <cellStyle name="DateStyle" xfId="34"/>
    <cellStyle name="注释" xfId="35" builtinId="10"/>
    <cellStyle name="60% - 强调文字颜色 3" xfId="36" builtinId="40"/>
    <cellStyle name="好" xfId="37" builtinId="26"/>
    <cellStyle name="20% - 强调文字颜色 5" xfId="38" builtinId="46"/>
    <cellStyle name="适中" xfId="39" builtinId="28"/>
    <cellStyle name="计算" xfId="40" builtinId="22"/>
    <cellStyle name="强调文字颜色 1" xfId="41" builtinId="29"/>
    <cellStyle name="60% - 强调文字颜色 4" xfId="42" builtinId="44"/>
    <cellStyle name="60% - 强调文字颜色 1" xfId="43" builtinId="32"/>
    <cellStyle name="NumberStyle" xfId="44"/>
    <cellStyle name="强调文字颜色 2" xfId="45" builtinId="33"/>
    <cellStyle name="60% - 强调文字颜色 5" xfId="46" builtinId="48"/>
    <cellStyle name="百分比" xfId="47" builtinId="5"/>
    <cellStyle name="60% - 强调文字颜色 2" xfId="48" builtinId="36"/>
    <cellStyle name="MoneyStyle" xfId="49"/>
    <cellStyle name="货币" xfId="50" builtinId="4"/>
    <cellStyle name="强调文字颜色 3" xfId="51" builtinId="37"/>
    <cellStyle name="20% - 强调文字颜色 3" xfId="52" builtinId="38"/>
    <cellStyle name="输入" xfId="53" builtinId="20"/>
    <cellStyle name="40% - 强调文字颜色 3" xfId="54" builtinId="39"/>
    <cellStyle name="强调文字颜色 4" xfId="55" builtinId="41"/>
    <cellStyle name="20% - 强调文字颜色 4" xfId="56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false"/>
  </sheetPr>
  <dimension ref="A1:D21"/>
  <sheetViews>
    <sheetView showZeros="0" workbookViewId="0">
      <selection activeCell="A1" sqref="A1"/>
    </sheetView>
  </sheetViews>
  <sheetFormatPr defaultColWidth="8" defaultRowHeight="14.25" customHeight="true" outlineLevelCol="3"/>
  <cols>
    <col min="1" max="1" width="39.575" customWidth="true"/>
    <col min="2" max="2" width="46.3166666666667" customWidth="true"/>
    <col min="3" max="3" width="40.425" customWidth="true"/>
    <col min="4" max="4" width="50.175" customWidth="true"/>
  </cols>
  <sheetData>
    <row r="1" ht="12" customHeight="true" spans="4:4">
      <c r="D1" s="103" t="s">
        <v>0</v>
      </c>
    </row>
    <row r="2" ht="36" customHeight="true" spans="1:4">
      <c r="A2" s="47" t="s">
        <v>1</v>
      </c>
      <c r="B2" s="172"/>
      <c r="C2" s="172"/>
      <c r="D2" s="172"/>
    </row>
    <row r="3" ht="21" customHeight="true" spans="1:4">
      <c r="A3" s="96" t="str">
        <f>"单位名称："&amp;"云南省公安厅环境资源和食品药品犯罪侦查总队（云南省公安厅知识产权犯罪侦查总队、云南省公安厅森林警察总队）"</f>
        <v>单位名称：云南省公安厅环境资源和食品药品犯罪侦查总队（云南省公安厅知识产权犯罪侦查总队、云南省公安厅森林警察总队）</v>
      </c>
      <c r="B3" s="135"/>
      <c r="C3" s="135"/>
      <c r="D3" s="102" t="s">
        <v>2</v>
      </c>
    </row>
    <row r="4" ht="19.5" customHeight="true" spans="1:4">
      <c r="A4" s="21" t="s">
        <v>3</v>
      </c>
      <c r="B4" s="23"/>
      <c r="C4" s="21" t="s">
        <v>4</v>
      </c>
      <c r="D4" s="23"/>
    </row>
    <row r="5" ht="19.5" customHeight="true" spans="1:4">
      <c r="A5" s="24" t="s">
        <v>5</v>
      </c>
      <c r="B5" s="24" t="s">
        <v>6</v>
      </c>
      <c r="C5" s="24" t="s">
        <v>7</v>
      </c>
      <c r="D5" s="24" t="s">
        <v>6</v>
      </c>
    </row>
    <row r="6" ht="19.5" customHeight="true" spans="1:4">
      <c r="A6" s="25"/>
      <c r="B6" s="25"/>
      <c r="C6" s="25"/>
      <c r="D6" s="25"/>
    </row>
    <row r="7" ht="25.4" customHeight="true" spans="1:4">
      <c r="A7" s="146" t="s">
        <v>8</v>
      </c>
      <c r="B7" s="122">
        <v>41316402.3</v>
      </c>
      <c r="C7" s="14" t="str">
        <f>"一"&amp;"、"&amp;"公共安全支出"</f>
        <v>一、公共安全支出</v>
      </c>
      <c r="D7" s="122">
        <v>34494274.18</v>
      </c>
    </row>
    <row r="8" ht="25.4" customHeight="true" spans="1:4">
      <c r="A8" s="146" t="s">
        <v>9</v>
      </c>
      <c r="B8" s="122"/>
      <c r="C8" s="14" t="str">
        <f>"二"&amp;"、"&amp;"社会保障和就业支出"</f>
        <v>二、社会保障和就业支出</v>
      </c>
      <c r="D8" s="122">
        <v>3049062.07</v>
      </c>
    </row>
    <row r="9" ht="25.4" customHeight="true" spans="1:4">
      <c r="A9" s="146" t="s">
        <v>10</v>
      </c>
      <c r="B9" s="122"/>
      <c r="C9" s="14" t="str">
        <f>"三"&amp;"、"&amp;"卫生健康支出"</f>
        <v>三、卫生健康支出</v>
      </c>
      <c r="D9" s="122">
        <v>2953060.98</v>
      </c>
    </row>
    <row r="10" ht="25.4" customHeight="true" spans="1:4">
      <c r="A10" s="146" t="s">
        <v>11</v>
      </c>
      <c r="B10" s="89"/>
      <c r="C10" s="14" t="str">
        <f>"四"&amp;"、"&amp;"农林水支出"</f>
        <v>四、农林水支出</v>
      </c>
      <c r="D10" s="122">
        <v>870000</v>
      </c>
    </row>
    <row r="11" ht="25.4" customHeight="true" spans="1:4">
      <c r="A11" s="146" t="s">
        <v>12</v>
      </c>
      <c r="B11" s="122"/>
      <c r="C11" s="14" t="str">
        <f>"五"&amp;"、"&amp;"住房保障支出"</f>
        <v>五、住房保障支出</v>
      </c>
      <c r="D11" s="122">
        <v>2732649.32</v>
      </c>
    </row>
    <row r="12" ht="25.4" customHeight="true" spans="1:4">
      <c r="A12" s="146" t="s">
        <v>13</v>
      </c>
      <c r="B12" s="89"/>
      <c r="C12" s="14"/>
      <c r="D12" s="122"/>
    </row>
    <row r="13" ht="25.4" customHeight="true" spans="1:4">
      <c r="A13" s="146" t="s">
        <v>14</v>
      </c>
      <c r="B13" s="89"/>
      <c r="C13" s="14"/>
      <c r="D13" s="122"/>
    </row>
    <row r="14" ht="25.4" customHeight="true" spans="1:4">
      <c r="A14" s="146" t="s">
        <v>15</v>
      </c>
      <c r="B14" s="89"/>
      <c r="C14" s="14"/>
      <c r="D14" s="122"/>
    </row>
    <row r="15" ht="25.4" customHeight="true" spans="1:4">
      <c r="A15" s="173" t="s">
        <v>16</v>
      </c>
      <c r="B15" s="89"/>
      <c r="C15" s="14"/>
      <c r="D15" s="122"/>
    </row>
    <row r="16" ht="25.4" customHeight="true" spans="1:4">
      <c r="A16" s="173" t="s">
        <v>17</v>
      </c>
      <c r="B16" s="122"/>
      <c r="C16" s="14"/>
      <c r="D16" s="122"/>
    </row>
    <row r="17" ht="25.4" customHeight="true" spans="1:4">
      <c r="A17" s="174" t="s">
        <v>18</v>
      </c>
      <c r="B17" s="142">
        <v>41316402.3</v>
      </c>
      <c r="C17" s="144" t="s">
        <v>19</v>
      </c>
      <c r="D17" s="142">
        <v>44099046.55</v>
      </c>
    </row>
    <row r="18" ht="25.4" customHeight="true" spans="1:4">
      <c r="A18" s="175" t="s">
        <v>20</v>
      </c>
      <c r="B18" s="142">
        <v>2782644.25</v>
      </c>
      <c r="C18" s="176" t="s">
        <v>21</v>
      </c>
      <c r="D18" s="177"/>
    </row>
    <row r="19" ht="25.4" customHeight="true" spans="1:4">
      <c r="A19" s="178" t="s">
        <v>22</v>
      </c>
      <c r="B19" s="122">
        <v>2782644.25</v>
      </c>
      <c r="C19" s="143" t="s">
        <v>22</v>
      </c>
      <c r="D19" s="89"/>
    </row>
    <row r="20" ht="25.4" customHeight="true" spans="1:4">
      <c r="A20" s="178" t="s">
        <v>23</v>
      </c>
      <c r="B20" s="122"/>
      <c r="C20" s="143" t="s">
        <v>23</v>
      </c>
      <c r="D20" s="89"/>
    </row>
    <row r="21" ht="25.4" customHeight="true" spans="1:4">
      <c r="A21" s="179" t="s">
        <v>24</v>
      </c>
      <c r="B21" s="142">
        <v>44099046.55</v>
      </c>
      <c r="C21" s="144" t="s">
        <v>25</v>
      </c>
      <c r="D21" s="138">
        <v>44099046.55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false"/>
    <pageSetUpPr fitToPage="true"/>
  </sheetPr>
  <dimension ref="A1:F9"/>
  <sheetViews>
    <sheetView showZeros="0" workbookViewId="0">
      <selection activeCell="B13" sqref="B13"/>
    </sheetView>
  </sheetViews>
  <sheetFormatPr defaultColWidth="9.14166666666667" defaultRowHeight="14.25" customHeight="true" outlineLevelCol="5"/>
  <cols>
    <col min="1" max="1" width="29.0333333333333" customWidth="true"/>
    <col min="2" max="2" width="28.6" customWidth="true"/>
    <col min="3" max="3" width="31.6" customWidth="true"/>
    <col min="4" max="6" width="33.45" customWidth="true"/>
  </cols>
  <sheetData>
    <row r="1" ht="15.75" customHeight="true" spans="6:6">
      <c r="F1" s="58" t="s">
        <v>369</v>
      </c>
    </row>
    <row r="2" ht="28.5" customHeight="true" spans="1:6">
      <c r="A2" s="27" t="s">
        <v>370</v>
      </c>
      <c r="B2" s="27"/>
      <c r="C2" s="27"/>
      <c r="D2" s="27"/>
      <c r="E2" s="27"/>
      <c r="F2" s="27"/>
    </row>
    <row r="3" ht="15" customHeight="true" spans="1:6">
      <c r="A3" s="104" t="str">
        <f>"单位名称："&amp;"云南省公安厅环境资源和食品药品犯罪侦查总队（云南省公安厅知识产权犯罪侦查总队、云南省公安厅森林警察总队）"</f>
        <v>单位名称：云南省公安厅环境资源和食品药品犯罪侦查总队（云南省公安厅知识产权犯罪侦查总队、云南省公安厅森林警察总队）</v>
      </c>
      <c r="B3" s="104"/>
      <c r="C3" s="104"/>
      <c r="D3" s="61"/>
      <c r="E3" s="61"/>
      <c r="F3" s="107" t="s">
        <v>2</v>
      </c>
    </row>
    <row r="4" ht="18.75" customHeight="true" spans="1:6">
      <c r="A4" s="6" t="s">
        <v>134</v>
      </c>
      <c r="B4" s="6" t="s">
        <v>48</v>
      </c>
      <c r="C4" s="6" t="s">
        <v>49</v>
      </c>
      <c r="D4" s="24" t="s">
        <v>371</v>
      </c>
      <c r="E4" s="64"/>
      <c r="F4" s="64"/>
    </row>
    <row r="5" ht="30" customHeight="true" spans="1:6">
      <c r="A5" s="25"/>
      <c r="B5" s="25"/>
      <c r="C5" s="25"/>
      <c r="D5" s="24" t="s">
        <v>30</v>
      </c>
      <c r="E5" s="64" t="s">
        <v>57</v>
      </c>
      <c r="F5" s="64" t="s">
        <v>58</v>
      </c>
    </row>
    <row r="6" ht="16.5" customHeight="true" spans="1:6">
      <c r="A6" s="64">
        <v>1</v>
      </c>
      <c r="B6" s="64">
        <v>2</v>
      </c>
      <c r="C6" s="64">
        <v>3</v>
      </c>
      <c r="D6" s="64">
        <v>4</v>
      </c>
      <c r="E6" s="64">
        <v>5</v>
      </c>
      <c r="F6" s="64">
        <v>6</v>
      </c>
    </row>
    <row r="7" ht="20.25" customHeight="true" spans="1:6">
      <c r="A7" s="28"/>
      <c r="B7" s="28"/>
      <c r="C7" s="28"/>
      <c r="D7" s="26"/>
      <c r="E7" s="26"/>
      <c r="F7" s="26"/>
    </row>
    <row r="8" ht="17.25" customHeight="true" spans="1:6">
      <c r="A8" s="105" t="s">
        <v>100</v>
      </c>
      <c r="B8" s="106"/>
      <c r="C8" s="106" t="s">
        <v>100</v>
      </c>
      <c r="D8" s="26"/>
      <c r="E8" s="26"/>
      <c r="F8" s="26"/>
    </row>
    <row r="9" ht="20" customHeight="true" spans="1:1">
      <c r="A9" t="s">
        <v>372</v>
      </c>
    </row>
  </sheetData>
  <mergeCells count="7">
    <mergeCell ref="A2:F2"/>
    <mergeCell ref="A3:C3"/>
    <mergeCell ref="D4:F4"/>
    <mergeCell ref="A8:C8"/>
    <mergeCell ref="A4:A5"/>
    <mergeCell ref="B4:B5"/>
    <mergeCell ref="C4:C5"/>
  </mergeCells>
  <pageMargins left="0.75" right="0.75" top="1" bottom="1" header="0.5" footer="0.5"/>
  <pageSetup paperSize="9" scale="6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false"/>
    <pageSetUpPr fitToPage="true"/>
  </sheetPr>
  <dimension ref="A1:Q17"/>
  <sheetViews>
    <sheetView showZeros="0" workbookViewId="0">
      <selection activeCell="A1" sqref="A1"/>
    </sheetView>
  </sheetViews>
  <sheetFormatPr defaultColWidth="9.14166666666667" defaultRowHeight="14.25" customHeight="true"/>
  <cols>
    <col min="1" max="1" width="39.1416666666667" customWidth="true"/>
    <col min="2" max="2" width="21.7083333333333" customWidth="true"/>
    <col min="3" max="3" width="35.2833333333333" customWidth="true"/>
    <col min="4" max="4" width="7.70833333333333" customWidth="true"/>
    <col min="5" max="5" width="10.2833333333333" customWidth="true"/>
    <col min="6" max="11" width="14.7416666666667" customWidth="true"/>
    <col min="12" max="16" width="12.575" customWidth="true"/>
    <col min="17" max="17" width="10.425" customWidth="true"/>
  </cols>
  <sheetData>
    <row r="1" ht="13.5" customHeight="true" spans="15:17">
      <c r="O1" s="56"/>
      <c r="P1" s="56"/>
      <c r="Q1" s="102" t="s">
        <v>373</v>
      </c>
    </row>
    <row r="2" ht="27.75" customHeight="true" spans="1:17">
      <c r="A2" s="59" t="s">
        <v>374</v>
      </c>
      <c r="B2" s="27"/>
      <c r="C2" s="27"/>
      <c r="D2" s="27"/>
      <c r="E2" s="27"/>
      <c r="F2" s="27"/>
      <c r="G2" s="27"/>
      <c r="H2" s="27"/>
      <c r="I2" s="27"/>
      <c r="J2" s="27"/>
      <c r="K2" s="52"/>
      <c r="L2" s="27"/>
      <c r="M2" s="27"/>
      <c r="N2" s="27"/>
      <c r="O2" s="52"/>
      <c r="P2" s="52"/>
      <c r="Q2" s="27"/>
    </row>
    <row r="3" ht="18.75" customHeight="true" spans="1:17">
      <c r="A3" s="96" t="str">
        <f>"单位名称："&amp;"云南省公安厅环境资源和食品药品犯罪侦查总队（云南省公安厅知识产权犯罪侦查总队、云南省公安厅森林警察总队）"</f>
        <v>单位名称：云南省公安厅环境资源和食品药品犯罪侦查总队（云南省公安厅知识产权犯罪侦查总队、云南省公安厅森林警察总队）</v>
      </c>
      <c r="B3" s="19"/>
      <c r="C3" s="19"/>
      <c r="D3" s="19"/>
      <c r="E3" s="19"/>
      <c r="F3" s="19"/>
      <c r="G3" s="19"/>
      <c r="H3" s="19"/>
      <c r="I3" s="19"/>
      <c r="J3" s="19"/>
      <c r="O3" s="66"/>
      <c r="P3" s="66"/>
      <c r="Q3" s="103" t="s">
        <v>125</v>
      </c>
    </row>
    <row r="4" ht="15.75" customHeight="true" spans="1:17">
      <c r="A4" s="6" t="s">
        <v>375</v>
      </c>
      <c r="B4" s="69" t="s">
        <v>376</v>
      </c>
      <c r="C4" s="69" t="s">
        <v>377</v>
      </c>
      <c r="D4" s="69" t="s">
        <v>378</v>
      </c>
      <c r="E4" s="69" t="s">
        <v>379</v>
      </c>
      <c r="F4" s="69" t="s">
        <v>380</v>
      </c>
      <c r="G4" s="70" t="s">
        <v>141</v>
      </c>
      <c r="H4" s="70"/>
      <c r="I4" s="70"/>
      <c r="J4" s="70"/>
      <c r="K4" s="83"/>
      <c r="L4" s="70"/>
      <c r="M4" s="70"/>
      <c r="N4" s="70"/>
      <c r="O4" s="85"/>
      <c r="P4" s="83"/>
      <c r="Q4" s="94"/>
    </row>
    <row r="5" ht="17.25" customHeight="true" spans="1:17">
      <c r="A5" s="8"/>
      <c r="B5" s="71"/>
      <c r="C5" s="71"/>
      <c r="D5" s="71"/>
      <c r="E5" s="71"/>
      <c r="F5" s="71"/>
      <c r="G5" s="71" t="s">
        <v>30</v>
      </c>
      <c r="H5" s="71" t="s">
        <v>33</v>
      </c>
      <c r="I5" s="71" t="s">
        <v>381</v>
      </c>
      <c r="J5" s="71" t="s">
        <v>382</v>
      </c>
      <c r="K5" s="84" t="s">
        <v>383</v>
      </c>
      <c r="L5" s="86" t="s">
        <v>384</v>
      </c>
      <c r="M5" s="86"/>
      <c r="N5" s="86"/>
      <c r="O5" s="87"/>
      <c r="P5" s="95"/>
      <c r="Q5" s="72"/>
    </row>
    <row r="6" ht="54" customHeight="true" spans="1:17">
      <c r="A6" s="10"/>
      <c r="B6" s="72"/>
      <c r="C6" s="72"/>
      <c r="D6" s="72"/>
      <c r="E6" s="72"/>
      <c r="F6" s="72"/>
      <c r="G6" s="72"/>
      <c r="H6" s="72" t="s">
        <v>32</v>
      </c>
      <c r="I6" s="72"/>
      <c r="J6" s="72"/>
      <c r="K6" s="73"/>
      <c r="L6" s="72" t="s">
        <v>32</v>
      </c>
      <c r="M6" s="72" t="s">
        <v>43</v>
      </c>
      <c r="N6" s="72" t="s">
        <v>148</v>
      </c>
      <c r="O6" s="88" t="s">
        <v>39</v>
      </c>
      <c r="P6" s="73" t="s">
        <v>40</v>
      </c>
      <c r="Q6" s="72" t="s">
        <v>41</v>
      </c>
    </row>
    <row r="7" ht="15" customHeight="true" spans="1:17">
      <c r="A7" s="25">
        <v>1</v>
      </c>
      <c r="B7" s="97">
        <v>2</v>
      </c>
      <c r="C7" s="97">
        <v>3</v>
      </c>
      <c r="D7" s="97">
        <v>4</v>
      </c>
      <c r="E7" s="97">
        <v>5</v>
      </c>
      <c r="F7" s="97">
        <v>6</v>
      </c>
      <c r="G7" s="99">
        <v>7</v>
      </c>
      <c r="H7" s="99">
        <v>8</v>
      </c>
      <c r="I7" s="99">
        <v>9</v>
      </c>
      <c r="J7" s="99">
        <v>10</v>
      </c>
      <c r="K7" s="99">
        <v>11</v>
      </c>
      <c r="L7" s="99">
        <v>12</v>
      </c>
      <c r="M7" s="99">
        <v>13</v>
      </c>
      <c r="N7" s="99">
        <v>14</v>
      </c>
      <c r="O7" s="99">
        <v>15</v>
      </c>
      <c r="P7" s="99">
        <v>16</v>
      </c>
      <c r="Q7" s="99">
        <v>17</v>
      </c>
    </row>
    <row r="8" ht="38.25" spans="1:17">
      <c r="A8" s="74" t="s">
        <v>45</v>
      </c>
      <c r="B8" s="75"/>
      <c r="C8" s="75"/>
      <c r="D8" s="75"/>
      <c r="E8" s="100"/>
      <c r="F8" s="26">
        <v>2140000</v>
      </c>
      <c r="G8" s="26">
        <v>2058800</v>
      </c>
      <c r="H8" s="26">
        <v>2058800</v>
      </c>
      <c r="I8" s="26"/>
      <c r="J8" s="26"/>
      <c r="K8" s="26"/>
      <c r="L8" s="26"/>
      <c r="M8" s="26"/>
      <c r="N8" s="26"/>
      <c r="O8" s="26"/>
      <c r="P8" s="26"/>
      <c r="Q8" s="26"/>
    </row>
    <row r="9" ht="21" customHeight="true" spans="1:17">
      <c r="A9" s="77" t="s">
        <v>170</v>
      </c>
      <c r="B9" s="75" t="s">
        <v>385</v>
      </c>
      <c r="C9" s="75" t="s">
        <v>386</v>
      </c>
      <c r="D9" s="98" t="s">
        <v>327</v>
      </c>
      <c r="E9" s="101">
        <v>1</v>
      </c>
      <c r="F9" s="26"/>
      <c r="G9" s="26">
        <v>120000</v>
      </c>
      <c r="H9" s="26">
        <v>120000</v>
      </c>
      <c r="I9" s="26"/>
      <c r="J9" s="26"/>
      <c r="K9" s="26"/>
      <c r="L9" s="26"/>
      <c r="M9" s="26"/>
      <c r="N9" s="26"/>
      <c r="O9" s="26"/>
      <c r="P9" s="26"/>
      <c r="Q9" s="26"/>
    </row>
    <row r="10" ht="21" customHeight="true" spans="1:17">
      <c r="A10" s="77" t="s">
        <v>170</v>
      </c>
      <c r="B10" s="75" t="s">
        <v>387</v>
      </c>
      <c r="C10" s="75" t="s">
        <v>388</v>
      </c>
      <c r="D10" s="98" t="s">
        <v>327</v>
      </c>
      <c r="E10" s="101">
        <v>1</v>
      </c>
      <c r="F10" s="26">
        <v>60000</v>
      </c>
      <c r="G10" s="26">
        <v>60000</v>
      </c>
      <c r="H10" s="26">
        <v>60000</v>
      </c>
      <c r="I10" s="26"/>
      <c r="J10" s="26"/>
      <c r="K10" s="26"/>
      <c r="L10" s="26"/>
      <c r="M10" s="26"/>
      <c r="N10" s="26"/>
      <c r="O10" s="26"/>
      <c r="P10" s="26"/>
      <c r="Q10" s="26"/>
    </row>
    <row r="11" ht="21" customHeight="true" spans="1:17">
      <c r="A11" s="77" t="s">
        <v>170</v>
      </c>
      <c r="B11" s="75" t="s">
        <v>389</v>
      </c>
      <c r="C11" s="75" t="s">
        <v>390</v>
      </c>
      <c r="D11" s="98" t="s">
        <v>327</v>
      </c>
      <c r="E11" s="101">
        <v>1</v>
      </c>
      <c r="F11" s="26"/>
      <c r="G11" s="26">
        <v>40000</v>
      </c>
      <c r="H11" s="26">
        <v>40000</v>
      </c>
      <c r="I11" s="26"/>
      <c r="J11" s="26"/>
      <c r="K11" s="26"/>
      <c r="L11" s="26"/>
      <c r="M11" s="26"/>
      <c r="N11" s="26"/>
      <c r="O11" s="26"/>
      <c r="P11" s="26"/>
      <c r="Q11" s="26"/>
    </row>
    <row r="12" ht="21" customHeight="true" spans="1:17">
      <c r="A12" s="77" t="s">
        <v>183</v>
      </c>
      <c r="B12" s="75" t="s">
        <v>391</v>
      </c>
      <c r="C12" s="75" t="s">
        <v>392</v>
      </c>
      <c r="D12" s="98" t="s">
        <v>393</v>
      </c>
      <c r="E12" s="101">
        <v>200</v>
      </c>
      <c r="F12" s="26">
        <v>24000</v>
      </c>
      <c r="G12" s="26">
        <v>24000</v>
      </c>
      <c r="H12" s="26">
        <v>24000</v>
      </c>
      <c r="I12" s="26"/>
      <c r="J12" s="26"/>
      <c r="K12" s="26"/>
      <c r="L12" s="26"/>
      <c r="M12" s="26"/>
      <c r="N12" s="26"/>
      <c r="O12" s="26"/>
      <c r="P12" s="26"/>
      <c r="Q12" s="26"/>
    </row>
    <row r="13" ht="21" customHeight="true" spans="1:17">
      <c r="A13" s="77" t="s">
        <v>183</v>
      </c>
      <c r="B13" s="75" t="s">
        <v>197</v>
      </c>
      <c r="C13" s="75" t="s">
        <v>394</v>
      </c>
      <c r="D13" s="98" t="s">
        <v>327</v>
      </c>
      <c r="E13" s="101">
        <v>1</v>
      </c>
      <c r="F13" s="26">
        <v>1038600</v>
      </c>
      <c r="G13" s="26">
        <v>627400</v>
      </c>
      <c r="H13" s="26">
        <v>627400</v>
      </c>
      <c r="I13" s="26"/>
      <c r="J13" s="26"/>
      <c r="K13" s="26"/>
      <c r="L13" s="26"/>
      <c r="M13" s="26"/>
      <c r="N13" s="26"/>
      <c r="O13" s="26"/>
      <c r="P13" s="26"/>
      <c r="Q13" s="26"/>
    </row>
    <row r="14" ht="21" customHeight="true" spans="1:17">
      <c r="A14" s="77" t="s">
        <v>183</v>
      </c>
      <c r="B14" s="75" t="s">
        <v>395</v>
      </c>
      <c r="C14" s="75" t="s">
        <v>394</v>
      </c>
      <c r="D14" s="98" t="s">
        <v>327</v>
      </c>
      <c r="E14" s="101">
        <v>1</v>
      </c>
      <c r="F14" s="26">
        <v>411200</v>
      </c>
      <c r="G14" s="26">
        <v>411200</v>
      </c>
      <c r="H14" s="26">
        <v>411200</v>
      </c>
      <c r="I14" s="26"/>
      <c r="J14" s="26"/>
      <c r="K14" s="26"/>
      <c r="L14" s="26"/>
      <c r="M14" s="26"/>
      <c r="N14" s="26"/>
      <c r="O14" s="26"/>
      <c r="P14" s="26"/>
      <c r="Q14" s="26"/>
    </row>
    <row r="15" ht="21" customHeight="true" spans="1:17">
      <c r="A15" s="77" t="s">
        <v>241</v>
      </c>
      <c r="B15" s="75" t="s">
        <v>396</v>
      </c>
      <c r="C15" s="75" t="s">
        <v>397</v>
      </c>
      <c r="D15" s="98" t="s">
        <v>398</v>
      </c>
      <c r="E15" s="101">
        <v>1</v>
      </c>
      <c r="F15" s="26"/>
      <c r="G15" s="26">
        <v>170000</v>
      </c>
      <c r="H15" s="26">
        <v>170000</v>
      </c>
      <c r="I15" s="26"/>
      <c r="J15" s="26"/>
      <c r="K15" s="26"/>
      <c r="L15" s="26"/>
      <c r="M15" s="26"/>
      <c r="N15" s="26"/>
      <c r="O15" s="26"/>
      <c r="P15" s="26"/>
      <c r="Q15" s="26"/>
    </row>
    <row r="16" ht="21" customHeight="true" spans="1:17">
      <c r="A16" s="77" t="s">
        <v>236</v>
      </c>
      <c r="B16" s="75" t="s">
        <v>395</v>
      </c>
      <c r="C16" s="75" t="s">
        <v>394</v>
      </c>
      <c r="D16" s="98" t="s">
        <v>327</v>
      </c>
      <c r="E16" s="101">
        <v>1</v>
      </c>
      <c r="F16" s="26">
        <v>606200</v>
      </c>
      <c r="G16" s="26">
        <v>606200</v>
      </c>
      <c r="H16" s="26">
        <v>606200</v>
      </c>
      <c r="I16" s="26"/>
      <c r="J16" s="26"/>
      <c r="K16" s="26"/>
      <c r="L16" s="26"/>
      <c r="M16" s="26"/>
      <c r="N16" s="26"/>
      <c r="O16" s="26"/>
      <c r="P16" s="26"/>
      <c r="Q16" s="26"/>
    </row>
    <row r="17" ht="21" customHeight="true" spans="1:17">
      <c r="A17" s="78" t="s">
        <v>100</v>
      </c>
      <c r="B17" s="79"/>
      <c r="C17" s="79"/>
      <c r="D17" s="79"/>
      <c r="E17" s="100"/>
      <c r="F17" s="26">
        <v>2140000</v>
      </c>
      <c r="G17" s="26">
        <v>2058800</v>
      </c>
      <c r="H17" s="26">
        <v>2058800</v>
      </c>
      <c r="I17" s="26"/>
      <c r="J17" s="26"/>
      <c r="K17" s="26"/>
      <c r="L17" s="26"/>
      <c r="M17" s="26"/>
      <c r="N17" s="26"/>
      <c r="O17" s="26"/>
      <c r="P17" s="26"/>
      <c r="Q17" s="26"/>
    </row>
  </sheetData>
  <mergeCells count="16">
    <mergeCell ref="A2:Q2"/>
    <mergeCell ref="A3:F3"/>
    <mergeCell ref="G4:Q4"/>
    <mergeCell ref="L5:Q5"/>
    <mergeCell ref="A17:E17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9" scale="4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false"/>
    <pageSetUpPr fitToPage="true"/>
  </sheetPr>
  <dimension ref="A1:N12"/>
  <sheetViews>
    <sheetView showZeros="0" workbookViewId="0">
      <selection activeCell="A3" sqref="A3:D3"/>
    </sheetView>
  </sheetViews>
  <sheetFormatPr defaultColWidth="9.14166666666667" defaultRowHeight="14.25" customHeight="true"/>
  <cols>
    <col min="1" max="1" width="31.425" customWidth="true"/>
    <col min="2" max="2" width="21.7083333333333" customWidth="true"/>
    <col min="3" max="3" width="26.7083333333333" customWidth="true"/>
    <col min="4" max="14" width="16.6" customWidth="true"/>
  </cols>
  <sheetData>
    <row r="1" ht="13.5" customHeight="true" spans="1:14">
      <c r="A1" s="65"/>
      <c r="B1" s="65"/>
      <c r="C1" s="65"/>
      <c r="D1" s="65"/>
      <c r="E1" s="65"/>
      <c r="F1" s="65"/>
      <c r="G1" s="65"/>
      <c r="H1" s="81"/>
      <c r="I1" s="65"/>
      <c r="J1" s="65"/>
      <c r="K1" s="65"/>
      <c r="L1" s="56"/>
      <c r="M1" s="90"/>
      <c r="N1" s="91" t="s">
        <v>399</v>
      </c>
    </row>
    <row r="2" ht="27.75" customHeight="true" spans="1:14">
      <c r="A2" s="59" t="s">
        <v>400</v>
      </c>
      <c r="B2" s="68"/>
      <c r="C2" s="68"/>
      <c r="D2" s="68"/>
      <c r="E2" s="68"/>
      <c r="F2" s="68"/>
      <c r="G2" s="68"/>
      <c r="H2" s="82"/>
      <c r="I2" s="68"/>
      <c r="J2" s="68"/>
      <c r="K2" s="68"/>
      <c r="L2" s="52"/>
      <c r="M2" s="82"/>
      <c r="N2" s="68"/>
    </row>
    <row r="3" ht="18.75" customHeight="true" spans="1:14">
      <c r="A3" s="60" t="str">
        <f>"单位名称："&amp;"云南省公安厅环境资源和食品药品犯罪侦查总队（云南省公安厅知识产权犯罪侦查总队、云南省公安厅森林警察总队）"</f>
        <v>单位名称：云南省公安厅环境资源和食品药品犯罪侦查总队（云南省公安厅知识产权犯罪侦查总队、云南省公安厅森林警察总队）</v>
      </c>
      <c r="B3" s="60"/>
      <c r="C3" s="60"/>
      <c r="D3" s="60"/>
      <c r="E3" s="61"/>
      <c r="F3" s="61"/>
      <c r="G3" s="61"/>
      <c r="H3" s="81"/>
      <c r="I3" s="65"/>
      <c r="J3" s="65"/>
      <c r="K3" s="65"/>
      <c r="L3" s="66"/>
      <c r="M3" s="92"/>
      <c r="N3" s="93" t="s">
        <v>125</v>
      </c>
    </row>
    <row r="4" ht="15.75" customHeight="true" spans="1:14">
      <c r="A4" s="6" t="s">
        <v>375</v>
      </c>
      <c r="B4" s="69" t="s">
        <v>401</v>
      </c>
      <c r="C4" s="69" t="s">
        <v>402</v>
      </c>
      <c r="D4" s="70" t="s">
        <v>141</v>
      </c>
      <c r="E4" s="70"/>
      <c r="F4" s="70"/>
      <c r="G4" s="70"/>
      <c r="H4" s="83"/>
      <c r="I4" s="70"/>
      <c r="J4" s="70"/>
      <c r="K4" s="70"/>
      <c r="L4" s="85"/>
      <c r="M4" s="83"/>
      <c r="N4" s="94"/>
    </row>
    <row r="5" ht="17.25" customHeight="true" spans="1:14">
      <c r="A5" s="8"/>
      <c r="B5" s="71"/>
      <c r="C5" s="71"/>
      <c r="D5" s="71" t="s">
        <v>30</v>
      </c>
      <c r="E5" s="71" t="s">
        <v>33</v>
      </c>
      <c r="F5" s="71" t="s">
        <v>381</v>
      </c>
      <c r="G5" s="71" t="s">
        <v>382</v>
      </c>
      <c r="H5" s="84" t="s">
        <v>383</v>
      </c>
      <c r="I5" s="86" t="s">
        <v>384</v>
      </c>
      <c r="J5" s="86"/>
      <c r="K5" s="86"/>
      <c r="L5" s="87"/>
      <c r="M5" s="95"/>
      <c r="N5" s="72"/>
    </row>
    <row r="6" ht="54" customHeight="true" spans="1:14">
      <c r="A6" s="10"/>
      <c r="B6" s="72"/>
      <c r="C6" s="72"/>
      <c r="D6" s="72"/>
      <c r="E6" s="72"/>
      <c r="F6" s="72"/>
      <c r="G6" s="72"/>
      <c r="H6" s="73"/>
      <c r="I6" s="72" t="s">
        <v>32</v>
      </c>
      <c r="J6" s="72" t="s">
        <v>43</v>
      </c>
      <c r="K6" s="72" t="s">
        <v>148</v>
      </c>
      <c r="L6" s="88" t="s">
        <v>39</v>
      </c>
      <c r="M6" s="73" t="s">
        <v>40</v>
      </c>
      <c r="N6" s="72" t="s">
        <v>41</v>
      </c>
    </row>
    <row r="7" ht="15" customHeight="true" spans="1:14">
      <c r="A7" s="10">
        <v>1</v>
      </c>
      <c r="B7" s="72">
        <v>2</v>
      </c>
      <c r="C7" s="72">
        <v>3</v>
      </c>
      <c r="D7" s="73">
        <v>4</v>
      </c>
      <c r="E7" s="73">
        <v>5</v>
      </c>
      <c r="F7" s="73">
        <v>6</v>
      </c>
      <c r="G7" s="73">
        <v>7</v>
      </c>
      <c r="H7" s="73">
        <v>8</v>
      </c>
      <c r="I7" s="73">
        <v>9</v>
      </c>
      <c r="J7" s="73">
        <v>10</v>
      </c>
      <c r="K7" s="73">
        <v>11</v>
      </c>
      <c r="L7" s="73">
        <v>12</v>
      </c>
      <c r="M7" s="73">
        <v>13</v>
      </c>
      <c r="N7" s="73">
        <v>14</v>
      </c>
    </row>
    <row r="8" ht="38.25" spans="1:14">
      <c r="A8" s="74" t="s">
        <v>45</v>
      </c>
      <c r="B8" s="75"/>
      <c r="C8" s="75"/>
      <c r="D8" s="76">
        <v>1644800</v>
      </c>
      <c r="E8" s="76">
        <v>1644800</v>
      </c>
      <c r="F8" s="76"/>
      <c r="G8" s="76"/>
      <c r="H8" s="76"/>
      <c r="I8" s="76"/>
      <c r="J8" s="76"/>
      <c r="K8" s="76"/>
      <c r="L8" s="89"/>
      <c r="M8" s="76"/>
      <c r="N8" s="76"/>
    </row>
    <row r="9" ht="21" customHeight="true" spans="1:14">
      <c r="A9" s="77" t="s">
        <v>183</v>
      </c>
      <c r="B9" s="75" t="s">
        <v>395</v>
      </c>
      <c r="C9" s="75" t="s">
        <v>403</v>
      </c>
      <c r="D9" s="76">
        <v>627400</v>
      </c>
      <c r="E9" s="76">
        <v>627400</v>
      </c>
      <c r="F9" s="76"/>
      <c r="G9" s="76"/>
      <c r="H9" s="76"/>
      <c r="I9" s="76"/>
      <c r="J9" s="76"/>
      <c r="K9" s="76"/>
      <c r="L9" s="89"/>
      <c r="M9" s="76"/>
      <c r="N9" s="76"/>
    </row>
    <row r="10" ht="21" customHeight="true" spans="1:14">
      <c r="A10" s="77" t="s">
        <v>183</v>
      </c>
      <c r="B10" s="75" t="s">
        <v>395</v>
      </c>
      <c r="C10" s="75" t="s">
        <v>403</v>
      </c>
      <c r="D10" s="76">
        <v>411200</v>
      </c>
      <c r="E10" s="76">
        <v>411200</v>
      </c>
      <c r="F10" s="76"/>
      <c r="G10" s="76"/>
      <c r="H10" s="76"/>
      <c r="I10" s="76"/>
      <c r="J10" s="76"/>
      <c r="K10" s="76"/>
      <c r="L10" s="89"/>
      <c r="M10" s="76"/>
      <c r="N10" s="76"/>
    </row>
    <row r="11" ht="21" customHeight="true" spans="1:14">
      <c r="A11" s="77" t="s">
        <v>236</v>
      </c>
      <c r="B11" s="75" t="s">
        <v>395</v>
      </c>
      <c r="C11" s="75" t="s">
        <v>403</v>
      </c>
      <c r="D11" s="76">
        <v>606200</v>
      </c>
      <c r="E11" s="76">
        <v>606200</v>
      </c>
      <c r="F11" s="76"/>
      <c r="G11" s="76"/>
      <c r="H11" s="76"/>
      <c r="I11" s="76"/>
      <c r="J11" s="76"/>
      <c r="K11" s="76"/>
      <c r="L11" s="89"/>
      <c r="M11" s="76"/>
      <c r="N11" s="76"/>
    </row>
    <row r="12" ht="21" customHeight="true" spans="1:14">
      <c r="A12" s="78" t="s">
        <v>100</v>
      </c>
      <c r="B12" s="79"/>
      <c r="C12" s="80"/>
      <c r="D12" s="76">
        <v>1644800</v>
      </c>
      <c r="E12" s="76">
        <v>1644800</v>
      </c>
      <c r="F12" s="76"/>
      <c r="G12" s="76"/>
      <c r="H12" s="76"/>
      <c r="I12" s="76"/>
      <c r="J12" s="76"/>
      <c r="K12" s="76"/>
      <c r="L12" s="89"/>
      <c r="M12" s="76"/>
      <c r="N12" s="76"/>
    </row>
  </sheetData>
  <mergeCells count="13">
    <mergeCell ref="A2:N2"/>
    <mergeCell ref="A3:D3"/>
    <mergeCell ref="D4:N4"/>
    <mergeCell ref="I5:N5"/>
    <mergeCell ref="A12:C12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9" scale="5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false"/>
    <pageSetUpPr fitToPage="true"/>
  </sheetPr>
  <dimension ref="A1:X9"/>
  <sheetViews>
    <sheetView showZeros="0" workbookViewId="0">
      <selection activeCell="A12" sqref="A12"/>
    </sheetView>
  </sheetViews>
  <sheetFormatPr defaultColWidth="9.14166666666667" defaultRowHeight="14.25" customHeight="true"/>
  <cols>
    <col min="1" max="1" width="31.8666666666667" customWidth="true"/>
    <col min="2" max="15" width="17.175" customWidth="true"/>
    <col min="16" max="22" width="17.0333333333333" customWidth="true"/>
    <col min="23" max="23" width="17" customWidth="true"/>
    <col min="24" max="24" width="17.0333333333333" customWidth="true"/>
  </cols>
  <sheetData>
    <row r="1" ht="13.5" customHeight="true" spans="4:24">
      <c r="D1" s="58"/>
      <c r="W1" s="56"/>
      <c r="X1" s="56" t="s">
        <v>404</v>
      </c>
    </row>
    <row r="2" ht="27.75" customHeight="true" spans="1:24">
      <c r="A2" s="59" t="s">
        <v>405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ht="18" customHeight="true" spans="1:24">
      <c r="A3" s="60" t="str">
        <f>"单位名称："&amp;"云南省公安厅环境资源和食品药品犯罪侦查总队（云南省公安厅知识产权犯罪侦查总队、云南省公安厅森林警察总队）"</f>
        <v>单位名称：云南省公安厅环境资源和食品药品犯罪侦查总队（云南省公安厅知识产权犯罪侦查总队、云南省公安厅森林警察总队）</v>
      </c>
      <c r="B3" s="61"/>
      <c r="C3" s="61"/>
      <c r="D3" s="62"/>
      <c r="E3" s="65"/>
      <c r="F3" s="65"/>
      <c r="G3" s="65"/>
      <c r="H3" s="65"/>
      <c r="I3" s="65"/>
      <c r="W3" s="66"/>
      <c r="X3" s="66" t="s">
        <v>125</v>
      </c>
    </row>
    <row r="4" ht="19.5" customHeight="true" spans="1:24">
      <c r="A4" s="24" t="s">
        <v>406</v>
      </c>
      <c r="B4" s="21" t="s">
        <v>141</v>
      </c>
      <c r="C4" s="22"/>
      <c r="D4" s="22"/>
      <c r="E4" s="64" t="s">
        <v>407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</row>
    <row r="5" ht="40.5" customHeight="true" spans="1:24">
      <c r="A5" s="25"/>
      <c r="B5" s="31" t="s">
        <v>30</v>
      </c>
      <c r="C5" s="6" t="s">
        <v>33</v>
      </c>
      <c r="D5" s="63" t="s">
        <v>408</v>
      </c>
      <c r="E5" s="64" t="s">
        <v>409</v>
      </c>
      <c r="F5" s="64" t="s">
        <v>410</v>
      </c>
      <c r="G5" s="64" t="s">
        <v>411</v>
      </c>
      <c r="H5" s="64" t="s">
        <v>412</v>
      </c>
      <c r="I5" s="64" t="s">
        <v>413</v>
      </c>
      <c r="J5" s="64" t="s">
        <v>414</v>
      </c>
      <c r="K5" s="64" t="s">
        <v>415</v>
      </c>
      <c r="L5" s="64" t="s">
        <v>416</v>
      </c>
      <c r="M5" s="64" t="s">
        <v>417</v>
      </c>
      <c r="N5" s="64" t="s">
        <v>418</v>
      </c>
      <c r="O5" s="64" t="s">
        <v>419</v>
      </c>
      <c r="P5" s="64" t="s">
        <v>420</v>
      </c>
      <c r="Q5" s="64" t="s">
        <v>421</v>
      </c>
      <c r="R5" s="64" t="s">
        <v>422</v>
      </c>
      <c r="S5" s="64" t="s">
        <v>423</v>
      </c>
      <c r="T5" s="64" t="s">
        <v>424</v>
      </c>
      <c r="U5" s="64" t="s">
        <v>425</v>
      </c>
      <c r="V5" s="64" t="s">
        <v>426</v>
      </c>
      <c r="W5" s="64" t="s">
        <v>427</v>
      </c>
      <c r="X5" s="64" t="s">
        <v>428</v>
      </c>
    </row>
    <row r="6" ht="19.5" customHeight="true" spans="1:24">
      <c r="A6" s="64">
        <v>1</v>
      </c>
      <c r="B6" s="64">
        <v>2</v>
      </c>
      <c r="C6" s="64">
        <v>3</v>
      </c>
      <c r="D6" s="21">
        <v>4</v>
      </c>
      <c r="E6" s="64">
        <v>5</v>
      </c>
      <c r="F6" s="64">
        <v>6</v>
      </c>
      <c r="G6" s="64">
        <v>7</v>
      </c>
      <c r="H6" s="21">
        <v>8</v>
      </c>
      <c r="I6" s="64">
        <v>9</v>
      </c>
      <c r="J6" s="64">
        <v>10</v>
      </c>
      <c r="K6" s="64">
        <v>11</v>
      </c>
      <c r="L6" s="21">
        <v>12</v>
      </c>
      <c r="M6" s="64">
        <v>13</v>
      </c>
      <c r="N6" s="64">
        <v>14</v>
      </c>
      <c r="O6" s="64">
        <v>15</v>
      </c>
      <c r="P6" s="21">
        <v>16</v>
      </c>
      <c r="Q6" s="64">
        <v>17</v>
      </c>
      <c r="R6" s="64">
        <v>18</v>
      </c>
      <c r="S6" s="64">
        <v>19</v>
      </c>
      <c r="T6" s="21">
        <v>20</v>
      </c>
      <c r="U6" s="21">
        <v>21</v>
      </c>
      <c r="V6" s="21">
        <v>22</v>
      </c>
      <c r="W6" s="64">
        <v>23</v>
      </c>
      <c r="X6" s="64">
        <v>24</v>
      </c>
    </row>
    <row r="7" ht="28.4" customHeight="true" spans="1:24">
      <c r="A7" s="28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67"/>
      <c r="X7" s="26"/>
    </row>
    <row r="8" ht="29.9" customHeight="true" spans="1:24">
      <c r="A8" s="28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67"/>
      <c r="X8" s="26"/>
    </row>
    <row r="9" ht="29" customHeight="true" spans="1:1">
      <c r="A9" t="s">
        <v>372</v>
      </c>
    </row>
  </sheetData>
  <mergeCells count="5">
    <mergeCell ref="A2:X2"/>
    <mergeCell ref="A3:I3"/>
    <mergeCell ref="B4:D4"/>
    <mergeCell ref="E4:X4"/>
    <mergeCell ref="A4:A5"/>
  </mergeCells>
  <pageMargins left="0.75" right="0.75" top="1" bottom="1" header="0.5" footer="0.5"/>
  <pageSetup paperSize="9" scale="31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false"/>
    <pageSetUpPr fitToPage="true"/>
  </sheetPr>
  <dimension ref="A1:J8"/>
  <sheetViews>
    <sheetView showZeros="0" workbookViewId="0">
      <selection activeCell="A17" sqref="$A17:$XFD17"/>
    </sheetView>
  </sheetViews>
  <sheetFormatPr defaultColWidth="9.14166666666667" defaultRowHeight="12" customHeight="true" outlineLevelRow="7"/>
  <cols>
    <col min="1" max="1" width="28.9583333333333" customWidth="true"/>
    <col min="2" max="2" width="29" customWidth="true"/>
    <col min="3" max="3" width="16.3166666666667" customWidth="true"/>
    <col min="4" max="4" width="15.6" customWidth="true"/>
    <col min="5" max="5" width="23.575" customWidth="true"/>
    <col min="6" max="6" width="11.2833333333333" customWidth="true"/>
    <col min="7" max="7" width="14.8833333333333" customWidth="true"/>
    <col min="8" max="8" width="10.8833333333333" customWidth="true"/>
    <col min="9" max="9" width="13.425" customWidth="true"/>
    <col min="10" max="10" width="38.675" customWidth="true"/>
  </cols>
  <sheetData>
    <row r="1" customHeight="true" spans="10:10">
      <c r="J1" s="56" t="s">
        <v>429</v>
      </c>
    </row>
    <row r="2" ht="28.5" customHeight="true" spans="1:10">
      <c r="A2" s="47" t="s">
        <v>430</v>
      </c>
      <c r="B2" s="27"/>
      <c r="C2" s="27"/>
      <c r="D2" s="27"/>
      <c r="E2" s="27"/>
      <c r="F2" s="52"/>
      <c r="G2" s="27"/>
      <c r="H2" s="52"/>
      <c r="I2" s="52"/>
      <c r="J2" s="27"/>
    </row>
    <row r="3" ht="17.25" customHeight="true" spans="1:1">
      <c r="A3" s="3" t="str">
        <f>"单位名称："&amp;"云南省公安厅环境资源和食品药品犯罪侦查总队（云南省公安厅知识产权犯罪侦查总队、云南省公安厅森林警察总队）"</f>
        <v>单位名称：云南省公安厅环境资源和食品药品犯罪侦查总队（云南省公安厅知识产权犯罪侦查总队、云南省公安厅森林警察总队）</v>
      </c>
    </row>
    <row r="4" ht="44.25" customHeight="true" spans="1:10">
      <c r="A4" s="48" t="s">
        <v>251</v>
      </c>
      <c r="B4" s="48" t="s">
        <v>252</v>
      </c>
      <c r="C4" s="48" t="s">
        <v>253</v>
      </c>
      <c r="D4" s="48" t="s">
        <v>254</v>
      </c>
      <c r="E4" s="48" t="s">
        <v>255</v>
      </c>
      <c r="F4" s="53" t="s">
        <v>256</v>
      </c>
      <c r="G4" s="48" t="s">
        <v>257</v>
      </c>
      <c r="H4" s="53" t="s">
        <v>258</v>
      </c>
      <c r="I4" s="53" t="s">
        <v>259</v>
      </c>
      <c r="J4" s="48" t="s">
        <v>260</v>
      </c>
    </row>
    <row r="5" ht="14.25" customHeight="true" spans="1:10">
      <c r="A5" s="48">
        <v>1</v>
      </c>
      <c r="B5" s="48">
        <v>2</v>
      </c>
      <c r="C5" s="48">
        <v>3</v>
      </c>
      <c r="D5" s="48">
        <v>4</v>
      </c>
      <c r="E5" s="48">
        <v>5</v>
      </c>
      <c r="F5" s="53">
        <v>6</v>
      </c>
      <c r="G5" s="48">
        <v>7</v>
      </c>
      <c r="H5" s="53">
        <v>8</v>
      </c>
      <c r="I5" s="53">
        <v>9</v>
      </c>
      <c r="J5" s="48">
        <v>10</v>
      </c>
    </row>
    <row r="6" ht="21.8" customHeight="true" spans="1:10">
      <c r="A6" s="49"/>
      <c r="B6" s="50"/>
      <c r="C6" s="50"/>
      <c r="D6" s="50"/>
      <c r="E6" s="54"/>
      <c r="F6" s="55"/>
      <c r="G6" s="54"/>
      <c r="H6" s="55"/>
      <c r="I6" s="55"/>
      <c r="J6" s="54"/>
    </row>
    <row r="7" ht="60.8" customHeight="true" spans="1:10">
      <c r="A7" s="49"/>
      <c r="B7" s="51"/>
      <c r="C7" s="51"/>
      <c r="D7" s="51"/>
      <c r="E7" s="49"/>
      <c r="F7" s="51"/>
      <c r="G7" s="49"/>
      <c r="H7" s="51"/>
      <c r="I7" s="51"/>
      <c r="J7" s="57"/>
    </row>
    <row r="8" ht="24" customHeight="true" spans="1:1">
      <c r="A8" t="s">
        <v>372</v>
      </c>
    </row>
  </sheetData>
  <mergeCells count="2">
    <mergeCell ref="A2:J2"/>
    <mergeCell ref="A3:H3"/>
  </mergeCells>
  <pageMargins left="0.75" right="0.75" top="1" bottom="1" header="0.5" footer="0.5"/>
  <pageSetup paperSize="9" scale="6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false"/>
    <pageSetUpPr fitToPage="true"/>
  </sheetPr>
  <dimension ref="A1:H9"/>
  <sheetViews>
    <sheetView showZeros="0" workbookViewId="0">
      <selection activeCell="C18" sqref="C18"/>
    </sheetView>
  </sheetViews>
  <sheetFormatPr defaultColWidth="8.85" defaultRowHeight="15" customHeight="true" outlineLevelCol="7"/>
  <cols>
    <col min="1" max="1" width="36.0333333333333" customWidth="true"/>
    <col min="2" max="2" width="19.7416666666667" customWidth="true"/>
    <col min="3" max="3" width="33.3166666666667" customWidth="true"/>
    <col min="4" max="4" width="34.7416666666667" customWidth="true"/>
    <col min="5" max="5" width="14.45" customWidth="true"/>
    <col min="6" max="6" width="17.175" customWidth="true"/>
    <col min="7" max="7" width="17.3166666666667" customWidth="true"/>
    <col min="8" max="8" width="28.3166666666667" customWidth="true"/>
  </cols>
  <sheetData>
    <row r="1" ht="18.75" customHeight="true" spans="1:8">
      <c r="A1" s="34"/>
      <c r="B1" s="34"/>
      <c r="C1" s="34"/>
      <c r="D1" s="34"/>
      <c r="E1" s="34"/>
      <c r="F1" s="34"/>
      <c r="G1" s="34"/>
      <c r="H1" s="42" t="s">
        <v>431</v>
      </c>
    </row>
    <row r="2" ht="30.65" customHeight="true" spans="1:8">
      <c r="A2" s="35" t="s">
        <v>432</v>
      </c>
      <c r="B2" s="35"/>
      <c r="C2" s="35"/>
      <c r="D2" s="35"/>
      <c r="E2" s="35"/>
      <c r="F2" s="35"/>
      <c r="G2" s="35"/>
      <c r="H2" s="35"/>
    </row>
    <row r="3" ht="18.75" customHeight="true" spans="1:8">
      <c r="A3" s="36" t="str">
        <f>"单位名称："&amp;"云南省公安厅环境资源和食品药品犯罪侦查总队（云南省公安厅知识产权犯罪侦查总队、云南省公安厅森林警察总队）"</f>
        <v>单位名称：云南省公安厅环境资源和食品药品犯罪侦查总队（云南省公安厅知识产权犯罪侦查总队、云南省公安厅森林警察总队）</v>
      </c>
      <c r="B3" s="37"/>
      <c r="C3" s="38"/>
      <c r="D3" s="34"/>
      <c r="E3" s="34"/>
      <c r="F3" s="34"/>
      <c r="G3" s="34"/>
      <c r="H3" s="34"/>
    </row>
    <row r="4" ht="18.75" customHeight="true" spans="1:8">
      <c r="A4" s="39" t="s">
        <v>134</v>
      </c>
      <c r="B4" s="39" t="s">
        <v>433</v>
      </c>
      <c r="C4" s="39" t="s">
        <v>434</v>
      </c>
      <c r="D4" s="39" t="s">
        <v>435</v>
      </c>
      <c r="E4" s="39" t="s">
        <v>436</v>
      </c>
      <c r="F4" s="39" t="s">
        <v>437</v>
      </c>
      <c r="G4" s="39"/>
      <c r="H4" s="39"/>
    </row>
    <row r="5" ht="18.75" customHeight="true" spans="1:8">
      <c r="A5" s="39"/>
      <c r="B5" s="39"/>
      <c r="C5" s="39"/>
      <c r="D5" s="39"/>
      <c r="E5" s="39"/>
      <c r="F5" s="39" t="s">
        <v>379</v>
      </c>
      <c r="G5" s="39" t="s">
        <v>438</v>
      </c>
      <c r="H5" s="39" t="s">
        <v>439</v>
      </c>
    </row>
    <row r="6" ht="18.75" customHeight="true" spans="1:8">
      <c r="A6" s="40" t="s">
        <v>117</v>
      </c>
      <c r="B6" s="40" t="s">
        <v>118</v>
      </c>
      <c r="C6" s="40" t="s">
        <v>119</v>
      </c>
      <c r="D6" s="40" t="s">
        <v>120</v>
      </c>
      <c r="E6" s="40" t="s">
        <v>121</v>
      </c>
      <c r="F6" s="40" t="s">
        <v>122</v>
      </c>
      <c r="G6" s="40" t="s">
        <v>440</v>
      </c>
      <c r="H6" s="40" t="s">
        <v>441</v>
      </c>
    </row>
    <row r="7" ht="38.25" spans="1:8">
      <c r="A7" s="41" t="s">
        <v>45</v>
      </c>
      <c r="B7" s="41" t="s">
        <v>442</v>
      </c>
      <c r="C7" s="41" t="s">
        <v>397</v>
      </c>
      <c r="D7" s="41" t="s">
        <v>443</v>
      </c>
      <c r="E7" s="39" t="s">
        <v>398</v>
      </c>
      <c r="F7" s="43">
        <v>1</v>
      </c>
      <c r="G7" s="44">
        <v>170000</v>
      </c>
      <c r="H7" s="44">
        <v>170000</v>
      </c>
    </row>
    <row r="8" ht="20.15" customHeight="true" spans="1:8">
      <c r="A8" s="39" t="s">
        <v>30</v>
      </c>
      <c r="B8" s="39"/>
      <c r="C8" s="39"/>
      <c r="D8" s="39"/>
      <c r="E8" s="39"/>
      <c r="F8" s="43">
        <v>1</v>
      </c>
      <c r="G8" s="44"/>
      <c r="H8" s="44">
        <v>170000</v>
      </c>
    </row>
    <row r="9" ht="19.5" customHeight="true" spans="1:8">
      <c r="A9" s="41" t="s">
        <v>444</v>
      </c>
      <c r="B9" s="41"/>
      <c r="C9" s="41"/>
      <c r="D9" s="41"/>
      <c r="E9" s="41"/>
      <c r="F9" s="45"/>
      <c r="G9" s="46"/>
      <c r="H9" s="46"/>
    </row>
  </sheetData>
  <mergeCells count="10">
    <mergeCell ref="A2:H2"/>
    <mergeCell ref="A3:C3"/>
    <mergeCell ref="F4:H4"/>
    <mergeCell ref="A8:E8"/>
    <mergeCell ref="A9:H9"/>
    <mergeCell ref="A4:A5"/>
    <mergeCell ref="B4:B5"/>
    <mergeCell ref="C4:C5"/>
    <mergeCell ref="D4:D5"/>
    <mergeCell ref="E4:E5"/>
  </mergeCells>
  <pageMargins left="0.75" right="0.75" top="1" bottom="1" header="0.5" footer="0.5"/>
  <pageSetup paperSize="9" scale="6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false"/>
    <pageSetUpPr fitToPage="true"/>
  </sheetPr>
  <dimension ref="A1:K11"/>
  <sheetViews>
    <sheetView showZeros="0" tabSelected="1" workbookViewId="0">
      <selection activeCell="B14" sqref="B14"/>
    </sheetView>
  </sheetViews>
  <sheetFormatPr defaultColWidth="9.14166666666667" defaultRowHeight="14.25" customHeight="true"/>
  <cols>
    <col min="1" max="1" width="16.3166666666667" customWidth="true"/>
    <col min="2" max="2" width="29.0333333333333" customWidth="true"/>
    <col min="3" max="3" width="23.85" customWidth="true"/>
    <col min="4" max="7" width="19.6" customWidth="true"/>
    <col min="8" max="8" width="15.425" customWidth="true"/>
    <col min="9" max="11" width="19.6" customWidth="true"/>
  </cols>
  <sheetData>
    <row r="1" ht="13.5" customHeight="true" spans="4:11">
      <c r="D1" s="1"/>
      <c r="E1" s="1"/>
      <c r="F1" s="1"/>
      <c r="G1" s="1"/>
      <c r="K1" s="18" t="s">
        <v>445</v>
      </c>
    </row>
    <row r="2" ht="27.75" customHeight="true" spans="1:11">
      <c r="A2" s="27" t="s">
        <v>446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13.5" customHeight="true" spans="1:11">
      <c r="A3" s="3" t="str">
        <f>"单位名称："&amp;"云南省公安厅环境资源和食品药品犯罪侦查总队（云南省公安厅知识产权犯罪侦查总队、云南省公安厅森林警察总队）"</f>
        <v>单位名称：云南省公安厅环境资源和食品药品犯罪侦查总队（云南省公安厅知识产权犯罪侦查总队、云南省公安厅森林警察总队）</v>
      </c>
      <c r="B3" s="4"/>
      <c r="C3" s="4"/>
      <c r="D3" s="4"/>
      <c r="E3" s="4"/>
      <c r="F3" s="4"/>
      <c r="G3" s="4"/>
      <c r="H3" s="19"/>
      <c r="I3" s="19"/>
      <c r="J3" s="19"/>
      <c r="K3" s="20" t="s">
        <v>125</v>
      </c>
    </row>
    <row r="4" ht="21.75" customHeight="true" spans="1:11">
      <c r="A4" s="5" t="s">
        <v>212</v>
      </c>
      <c r="B4" s="5" t="s">
        <v>136</v>
      </c>
      <c r="C4" s="5" t="s">
        <v>213</v>
      </c>
      <c r="D4" s="6" t="s">
        <v>137</v>
      </c>
      <c r="E4" s="6" t="s">
        <v>138</v>
      </c>
      <c r="F4" s="6" t="s">
        <v>139</v>
      </c>
      <c r="G4" s="6" t="s">
        <v>140</v>
      </c>
      <c r="H4" s="24" t="s">
        <v>30</v>
      </c>
      <c r="I4" s="21" t="s">
        <v>447</v>
      </c>
      <c r="J4" s="22"/>
      <c r="K4" s="23"/>
    </row>
    <row r="5" ht="21.75" customHeight="true" spans="1:11">
      <c r="A5" s="7"/>
      <c r="B5" s="7"/>
      <c r="C5" s="7"/>
      <c r="D5" s="8"/>
      <c r="E5" s="8"/>
      <c r="F5" s="8"/>
      <c r="G5" s="8"/>
      <c r="H5" s="31"/>
      <c r="I5" s="6" t="s">
        <v>33</v>
      </c>
      <c r="J5" s="6" t="s">
        <v>34</v>
      </c>
      <c r="K5" s="6" t="s">
        <v>35</v>
      </c>
    </row>
    <row r="6" ht="40.5" customHeight="true" spans="1:11">
      <c r="A6" s="9"/>
      <c r="B6" s="9"/>
      <c r="C6" s="9"/>
      <c r="D6" s="10"/>
      <c r="E6" s="10"/>
      <c r="F6" s="10"/>
      <c r="G6" s="10"/>
      <c r="H6" s="25"/>
      <c r="I6" s="10" t="s">
        <v>32</v>
      </c>
      <c r="J6" s="10"/>
      <c r="K6" s="10"/>
    </row>
    <row r="7" ht="15" customHeight="true" spans="1:11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33">
        <v>10</v>
      </c>
      <c r="K7" s="33">
        <v>11</v>
      </c>
    </row>
    <row r="8" ht="30.65" customHeight="true" spans="1:11">
      <c r="A8" s="28"/>
      <c r="B8" s="12"/>
      <c r="C8" s="28"/>
      <c r="D8" s="28"/>
      <c r="E8" s="28"/>
      <c r="F8" s="28"/>
      <c r="G8" s="28"/>
      <c r="H8" s="26"/>
      <c r="I8" s="26"/>
      <c r="J8" s="26"/>
      <c r="K8" s="26"/>
    </row>
    <row r="9" ht="30.65" customHeight="true" spans="1:11">
      <c r="A9" s="12"/>
      <c r="B9" s="12"/>
      <c r="C9" s="12"/>
      <c r="D9" s="12"/>
      <c r="E9" s="12"/>
      <c r="F9" s="12"/>
      <c r="G9" s="12"/>
      <c r="H9" s="26"/>
      <c r="I9" s="26"/>
      <c r="J9" s="26"/>
      <c r="K9" s="26"/>
    </row>
    <row r="10" ht="18.75" customHeight="true" spans="1:11">
      <c r="A10" s="29" t="s">
        <v>100</v>
      </c>
      <c r="B10" s="30"/>
      <c r="C10" s="30"/>
      <c r="D10" s="30"/>
      <c r="E10" s="30"/>
      <c r="F10" s="30"/>
      <c r="G10" s="32"/>
      <c r="H10" s="26"/>
      <c r="I10" s="26"/>
      <c r="J10" s="26"/>
      <c r="K10" s="26"/>
    </row>
    <row r="11" ht="18" customHeight="true" spans="1:1">
      <c r="A11" t="s">
        <v>372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9" scale="5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false"/>
    <pageSetUpPr fitToPage="true"/>
  </sheetPr>
  <dimension ref="A1:G14"/>
  <sheetViews>
    <sheetView showZeros="0" workbookViewId="0">
      <selection activeCell="B8" sqref="B8"/>
    </sheetView>
  </sheetViews>
  <sheetFormatPr defaultColWidth="9.14166666666667" defaultRowHeight="14.25" customHeight="true" outlineLevelCol="6"/>
  <cols>
    <col min="1" max="1" width="37.7416666666667" customWidth="true"/>
    <col min="2" max="2" width="28" customWidth="true"/>
    <col min="3" max="3" width="37.6" customWidth="true"/>
    <col min="4" max="4" width="17.0333333333333" customWidth="true"/>
    <col min="5" max="7" width="27.0333333333333" customWidth="true"/>
  </cols>
  <sheetData>
    <row r="1" ht="13.5" customHeight="true" spans="4:7">
      <c r="D1" s="1"/>
      <c r="G1" s="18" t="s">
        <v>448</v>
      </c>
    </row>
    <row r="2" ht="27.75" customHeight="true" spans="1:7">
      <c r="A2" s="2" t="s">
        <v>449</v>
      </c>
      <c r="B2" s="2"/>
      <c r="C2" s="2"/>
      <c r="D2" s="2"/>
      <c r="E2" s="2"/>
      <c r="F2" s="2"/>
      <c r="G2" s="2"/>
    </row>
    <row r="3" ht="13.5" customHeight="true" spans="1:7">
      <c r="A3" s="3" t="str">
        <f>"单位名称："&amp;"云南省公安厅环境资源和食品药品犯罪侦查总队（云南省公安厅知识产权犯罪侦查总队、云南省公安厅森林警察总队）"</f>
        <v>单位名称：云南省公安厅环境资源和食品药品犯罪侦查总队（云南省公安厅知识产权犯罪侦查总队、云南省公安厅森林警察总队）</v>
      </c>
      <c r="B3" s="4"/>
      <c r="C3" s="4"/>
      <c r="D3" s="4"/>
      <c r="E3" s="19"/>
      <c r="F3" s="19"/>
      <c r="G3" s="20" t="s">
        <v>125</v>
      </c>
    </row>
    <row r="4" ht="21.75" customHeight="true" spans="1:7">
      <c r="A4" s="5" t="s">
        <v>213</v>
      </c>
      <c r="B4" s="5" t="s">
        <v>212</v>
      </c>
      <c r="C4" s="5" t="s">
        <v>136</v>
      </c>
      <c r="D4" s="6" t="s">
        <v>450</v>
      </c>
      <c r="E4" s="21" t="s">
        <v>33</v>
      </c>
      <c r="F4" s="22"/>
      <c r="G4" s="23"/>
    </row>
    <row r="5" ht="21.75" customHeight="true" spans="1:7">
      <c r="A5" s="7"/>
      <c r="B5" s="7"/>
      <c r="C5" s="7"/>
      <c r="D5" s="8"/>
      <c r="E5" s="24" t="s">
        <v>451</v>
      </c>
      <c r="F5" s="6" t="s">
        <v>452</v>
      </c>
      <c r="G5" s="6" t="s">
        <v>453</v>
      </c>
    </row>
    <row r="6" ht="40.5" customHeight="true" spans="1:7">
      <c r="A6" s="9"/>
      <c r="B6" s="9"/>
      <c r="C6" s="9"/>
      <c r="D6" s="10"/>
      <c r="E6" s="25"/>
      <c r="F6" s="10" t="s">
        <v>32</v>
      </c>
      <c r="G6" s="10"/>
    </row>
    <row r="7" ht="15" customHeight="true" spans="1:7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ht="38.25" spans="1:7">
      <c r="A8" s="12" t="s">
        <v>45</v>
      </c>
      <c r="B8" s="13"/>
      <c r="C8" s="13"/>
      <c r="D8" s="12"/>
      <c r="E8" s="26">
        <v>5387600</v>
      </c>
      <c r="F8" s="26">
        <v>5387600</v>
      </c>
      <c r="G8" s="26">
        <v>5387600</v>
      </c>
    </row>
    <row r="9" ht="29.9" customHeight="true" spans="1:7">
      <c r="A9" s="12"/>
      <c r="B9" s="12" t="s">
        <v>454</v>
      </c>
      <c r="C9" s="12" t="s">
        <v>236</v>
      </c>
      <c r="D9" s="12" t="s">
        <v>455</v>
      </c>
      <c r="E9" s="26">
        <v>852400</v>
      </c>
      <c r="F9" s="26">
        <v>852400</v>
      </c>
      <c r="G9" s="26">
        <v>852400</v>
      </c>
    </row>
    <row r="10" ht="29.9" customHeight="true" spans="1:7">
      <c r="A10" s="14"/>
      <c r="B10" s="12" t="s">
        <v>456</v>
      </c>
      <c r="C10" s="12" t="s">
        <v>241</v>
      </c>
      <c r="D10" s="12" t="s">
        <v>455</v>
      </c>
      <c r="E10" s="26">
        <v>2736500</v>
      </c>
      <c r="F10" s="26">
        <v>2736500</v>
      </c>
      <c r="G10" s="26">
        <v>2736500</v>
      </c>
    </row>
    <row r="11" ht="29.9" customHeight="true" spans="1:7">
      <c r="A11" s="14"/>
      <c r="B11" s="12" t="s">
        <v>456</v>
      </c>
      <c r="C11" s="12" t="s">
        <v>239</v>
      </c>
      <c r="D11" s="12" t="s">
        <v>455</v>
      </c>
      <c r="E11" s="26">
        <v>98700</v>
      </c>
      <c r="F11" s="26">
        <v>98700</v>
      </c>
      <c r="G11" s="26">
        <v>98700</v>
      </c>
    </row>
    <row r="12" ht="29.9" customHeight="true" spans="1:7">
      <c r="A12" s="14"/>
      <c r="B12" s="12" t="s">
        <v>456</v>
      </c>
      <c r="C12" s="12" t="s">
        <v>247</v>
      </c>
      <c r="D12" s="12" t="s">
        <v>455</v>
      </c>
      <c r="E12" s="26">
        <v>700000</v>
      </c>
      <c r="F12" s="26">
        <v>700000</v>
      </c>
      <c r="G12" s="26">
        <v>700000</v>
      </c>
    </row>
    <row r="13" ht="29.9" customHeight="true" spans="1:7">
      <c r="A13" s="14"/>
      <c r="B13" s="12" t="s">
        <v>456</v>
      </c>
      <c r="C13" s="12" t="s">
        <v>245</v>
      </c>
      <c r="D13" s="12" t="s">
        <v>455</v>
      </c>
      <c r="E13" s="26">
        <v>1000000</v>
      </c>
      <c r="F13" s="26">
        <v>1000000</v>
      </c>
      <c r="G13" s="26">
        <v>1000000</v>
      </c>
    </row>
    <row r="14" ht="18.75" customHeight="true" spans="1:7">
      <c r="A14" s="15" t="s">
        <v>30</v>
      </c>
      <c r="B14" s="16" t="s">
        <v>457</v>
      </c>
      <c r="C14" s="16"/>
      <c r="D14" s="17"/>
      <c r="E14" s="26">
        <v>5387600</v>
      </c>
      <c r="F14" s="26">
        <v>5387600</v>
      </c>
      <c r="G14" s="26">
        <v>5387600</v>
      </c>
    </row>
  </sheetData>
  <mergeCells count="11">
    <mergeCell ref="A2:G2"/>
    <mergeCell ref="A3:D3"/>
    <mergeCell ref="E4:G4"/>
    <mergeCell ref="A14:D14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false"/>
    <pageSetUpPr fitToPage="true"/>
  </sheetPr>
  <dimension ref="A1:S9"/>
  <sheetViews>
    <sheetView showZeros="0" workbookViewId="0">
      <selection activeCell="B20" sqref="B20"/>
    </sheetView>
  </sheetViews>
  <sheetFormatPr defaultColWidth="8" defaultRowHeight="14.25" customHeight="true"/>
  <cols>
    <col min="1" max="1" width="21.1416666666667" customWidth="true"/>
    <col min="2" max="2" width="35.2833333333333" customWidth="true"/>
    <col min="3" max="19" width="16.175" customWidth="true"/>
  </cols>
  <sheetData>
    <row r="1" ht="12" customHeight="true" spans="1:18">
      <c r="A1" s="150"/>
      <c r="J1" s="162"/>
      <c r="R1" s="18" t="s">
        <v>26</v>
      </c>
    </row>
    <row r="2" ht="36" customHeight="true" spans="1:19">
      <c r="A2" s="151" t="s">
        <v>27</v>
      </c>
      <c r="B2" s="27"/>
      <c r="C2" s="27"/>
      <c r="D2" s="27"/>
      <c r="E2" s="27"/>
      <c r="F2" s="27"/>
      <c r="G2" s="27"/>
      <c r="H2" s="27"/>
      <c r="I2" s="27"/>
      <c r="J2" s="52"/>
      <c r="K2" s="27"/>
      <c r="L2" s="27"/>
      <c r="M2" s="27"/>
      <c r="N2" s="27"/>
      <c r="O2" s="27"/>
      <c r="P2" s="27"/>
      <c r="Q2" s="27"/>
      <c r="R2" s="27"/>
      <c r="S2" s="27"/>
    </row>
    <row r="3" ht="20.25" customHeight="true" spans="1:19">
      <c r="A3" s="96" t="str">
        <f>"单位名称："&amp;"云南省公安厅环境资源和食品药品犯罪侦查总队（云南省公安厅知识产权犯罪侦查总队、云南省公安厅森林警察总队）"</f>
        <v>单位名称：云南省公安厅环境资源和食品药品犯罪侦查总队（云南省公安厅知识产权犯罪侦查总队、云南省公安厅森林警察总队）</v>
      </c>
      <c r="B3" s="19"/>
      <c r="C3" s="19"/>
      <c r="D3" s="19"/>
      <c r="E3" s="19"/>
      <c r="F3" s="19"/>
      <c r="G3" s="19"/>
      <c r="H3" s="19"/>
      <c r="I3" s="19"/>
      <c r="J3" s="163"/>
      <c r="K3" s="19"/>
      <c r="L3" s="19"/>
      <c r="M3" s="19"/>
      <c r="N3" s="20"/>
      <c r="O3" s="20"/>
      <c r="P3" s="20"/>
      <c r="Q3" s="20"/>
      <c r="R3" s="20" t="s">
        <v>2</v>
      </c>
      <c r="S3" s="20" t="s">
        <v>2</v>
      </c>
    </row>
    <row r="4" ht="18.75" customHeight="true" spans="1:19">
      <c r="A4" s="152" t="s">
        <v>28</v>
      </c>
      <c r="B4" s="153" t="s">
        <v>29</v>
      </c>
      <c r="C4" s="153" t="s">
        <v>30</v>
      </c>
      <c r="D4" s="154" t="s">
        <v>31</v>
      </c>
      <c r="E4" s="161"/>
      <c r="F4" s="161"/>
      <c r="G4" s="161"/>
      <c r="H4" s="161"/>
      <c r="I4" s="161"/>
      <c r="J4" s="164"/>
      <c r="K4" s="161"/>
      <c r="L4" s="161"/>
      <c r="M4" s="161"/>
      <c r="N4" s="169"/>
      <c r="O4" s="169" t="s">
        <v>20</v>
      </c>
      <c r="P4" s="169"/>
      <c r="Q4" s="169"/>
      <c r="R4" s="169"/>
      <c r="S4" s="169"/>
    </row>
    <row r="5" ht="18" customHeight="true" spans="1:19">
      <c r="A5" s="155"/>
      <c r="B5" s="156"/>
      <c r="C5" s="156"/>
      <c r="D5" s="156" t="s">
        <v>32</v>
      </c>
      <c r="E5" s="156" t="s">
        <v>33</v>
      </c>
      <c r="F5" s="156" t="s">
        <v>34</v>
      </c>
      <c r="G5" s="156" t="s">
        <v>35</v>
      </c>
      <c r="H5" s="156" t="s">
        <v>36</v>
      </c>
      <c r="I5" s="165" t="s">
        <v>37</v>
      </c>
      <c r="J5" s="166"/>
      <c r="K5" s="165" t="s">
        <v>38</v>
      </c>
      <c r="L5" s="165" t="s">
        <v>39</v>
      </c>
      <c r="M5" s="165" t="s">
        <v>40</v>
      </c>
      <c r="N5" s="170" t="s">
        <v>41</v>
      </c>
      <c r="O5" s="171" t="s">
        <v>32</v>
      </c>
      <c r="P5" s="171" t="s">
        <v>33</v>
      </c>
      <c r="Q5" s="171" t="s">
        <v>34</v>
      </c>
      <c r="R5" s="171" t="s">
        <v>35</v>
      </c>
      <c r="S5" s="171" t="s">
        <v>42</v>
      </c>
    </row>
    <row r="6" ht="29.25" customHeight="true" spans="1:19">
      <c r="A6" s="157"/>
      <c r="B6" s="158"/>
      <c r="C6" s="158"/>
      <c r="D6" s="158"/>
      <c r="E6" s="158"/>
      <c r="F6" s="158"/>
      <c r="G6" s="158"/>
      <c r="H6" s="158"/>
      <c r="I6" s="167" t="s">
        <v>32</v>
      </c>
      <c r="J6" s="167" t="s">
        <v>43</v>
      </c>
      <c r="K6" s="167" t="s">
        <v>38</v>
      </c>
      <c r="L6" s="167" t="s">
        <v>39</v>
      </c>
      <c r="M6" s="167" t="s">
        <v>40</v>
      </c>
      <c r="N6" s="167" t="s">
        <v>41</v>
      </c>
      <c r="O6" s="167"/>
      <c r="P6" s="167"/>
      <c r="Q6" s="167"/>
      <c r="R6" s="167"/>
      <c r="S6" s="167"/>
    </row>
    <row r="7" ht="16.5" customHeight="true" spans="1:19">
      <c r="A7" s="132">
        <v>1</v>
      </c>
      <c r="B7" s="11">
        <v>2</v>
      </c>
      <c r="C7" s="11">
        <v>3</v>
      </c>
      <c r="D7" s="11">
        <v>4</v>
      </c>
      <c r="E7" s="132">
        <v>5</v>
      </c>
      <c r="F7" s="11">
        <v>6</v>
      </c>
      <c r="G7" s="11">
        <v>7</v>
      </c>
      <c r="H7" s="132">
        <v>8</v>
      </c>
      <c r="I7" s="11">
        <v>9</v>
      </c>
      <c r="J7" s="33">
        <v>10</v>
      </c>
      <c r="K7" s="33">
        <v>11</v>
      </c>
      <c r="L7" s="168">
        <v>12</v>
      </c>
      <c r="M7" s="33">
        <v>13</v>
      </c>
      <c r="N7" s="33">
        <v>14</v>
      </c>
      <c r="O7" s="33">
        <v>15</v>
      </c>
      <c r="P7" s="33">
        <v>16</v>
      </c>
      <c r="Q7" s="33">
        <v>17</v>
      </c>
      <c r="R7" s="33">
        <v>18</v>
      </c>
      <c r="S7" s="33">
        <v>19</v>
      </c>
    </row>
    <row r="8" ht="38.25" spans="1:19">
      <c r="A8" s="28" t="s">
        <v>44</v>
      </c>
      <c r="B8" s="28" t="s">
        <v>45</v>
      </c>
      <c r="C8" s="26">
        <v>44099046.55</v>
      </c>
      <c r="D8" s="122">
        <v>41316402.3</v>
      </c>
      <c r="E8" s="89">
        <v>41316402.3</v>
      </c>
      <c r="F8" s="89"/>
      <c r="G8" s="89"/>
      <c r="H8" s="89"/>
      <c r="I8" s="89"/>
      <c r="J8" s="89"/>
      <c r="K8" s="89"/>
      <c r="L8" s="89"/>
      <c r="M8" s="89"/>
      <c r="N8" s="89"/>
      <c r="O8" s="89">
        <v>2782644.25</v>
      </c>
      <c r="P8" s="89">
        <v>2782644.25</v>
      </c>
      <c r="Q8" s="89"/>
      <c r="R8" s="89"/>
      <c r="S8" s="89"/>
    </row>
    <row r="9" ht="16.5" customHeight="true" spans="1:19">
      <c r="A9" s="159" t="s">
        <v>30</v>
      </c>
      <c r="B9" s="160"/>
      <c r="C9" s="122">
        <v>44099046.55</v>
      </c>
      <c r="D9" s="122">
        <v>41316402.3</v>
      </c>
      <c r="E9" s="89">
        <v>41316402.3</v>
      </c>
      <c r="F9" s="89"/>
      <c r="G9" s="89"/>
      <c r="H9" s="89"/>
      <c r="I9" s="89"/>
      <c r="J9" s="89"/>
      <c r="K9" s="89"/>
      <c r="L9" s="89"/>
      <c r="M9" s="89"/>
      <c r="N9" s="89"/>
      <c r="O9" s="89">
        <v>2782644.25</v>
      </c>
      <c r="P9" s="89">
        <v>2782644.25</v>
      </c>
      <c r="Q9" s="89"/>
      <c r="R9" s="89"/>
      <c r="S9" s="89"/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9" scale="4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false"/>
    <pageSetUpPr fitToPage="true"/>
  </sheetPr>
  <dimension ref="A1:O28"/>
  <sheetViews>
    <sheetView showZeros="0" workbookViewId="0">
      <selection activeCell="A1" sqref="A1"/>
    </sheetView>
  </sheetViews>
  <sheetFormatPr defaultColWidth="9.14166666666667" defaultRowHeight="14.25" customHeight="true"/>
  <cols>
    <col min="1" max="1" width="14.2833333333333" customWidth="true"/>
    <col min="2" max="2" width="32.575" customWidth="true"/>
    <col min="3" max="6" width="18.85" customWidth="true"/>
    <col min="7" max="7" width="21.2833333333333" customWidth="true"/>
    <col min="8" max="9" width="18.85" customWidth="true"/>
    <col min="10" max="10" width="17.85" customWidth="true"/>
    <col min="11" max="15" width="18.85" customWidth="true"/>
  </cols>
  <sheetData>
    <row r="1" ht="15.75" customHeight="true" spans="15:15">
      <c r="O1" s="58" t="s">
        <v>46</v>
      </c>
    </row>
    <row r="2" ht="28.5" customHeight="true" spans="1:15">
      <c r="A2" s="27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ht="15" customHeight="true" spans="1:15">
      <c r="A3" s="147" t="str">
        <f>"单位名称："&amp;"云南省公安厅环境资源和食品药品犯罪侦查总队（云南省公安厅知识产权犯罪侦查总队、云南省公安厅森林警察总队）"</f>
        <v>单位名称：云南省公安厅环境资源和食品药品犯罪侦查总队（云南省公安厅知识产权犯罪侦查总队、云南省公安厅森林警察总队）</v>
      </c>
      <c r="B3" s="148"/>
      <c r="C3" s="61"/>
      <c r="D3" s="61"/>
      <c r="E3" s="61"/>
      <c r="F3" s="61"/>
      <c r="G3" s="19"/>
      <c r="H3" s="61"/>
      <c r="I3" s="61"/>
      <c r="J3" s="19"/>
      <c r="K3" s="61"/>
      <c r="L3" s="61"/>
      <c r="M3" s="19"/>
      <c r="N3" s="19"/>
      <c r="O3" s="107" t="s">
        <v>2</v>
      </c>
    </row>
    <row r="4" ht="18.75" customHeight="true" spans="1:15">
      <c r="A4" s="6" t="s">
        <v>48</v>
      </c>
      <c r="B4" s="6" t="s">
        <v>49</v>
      </c>
      <c r="C4" s="24" t="s">
        <v>30</v>
      </c>
      <c r="D4" s="64" t="s">
        <v>33</v>
      </c>
      <c r="E4" s="64"/>
      <c r="F4" s="64"/>
      <c r="G4" s="149" t="s">
        <v>34</v>
      </c>
      <c r="H4" s="6" t="s">
        <v>35</v>
      </c>
      <c r="I4" s="6" t="s">
        <v>50</v>
      </c>
      <c r="J4" s="21" t="s">
        <v>51</v>
      </c>
      <c r="K4" s="70" t="s">
        <v>52</v>
      </c>
      <c r="L4" s="70" t="s">
        <v>53</v>
      </c>
      <c r="M4" s="70" t="s">
        <v>54</v>
      </c>
      <c r="N4" s="70" t="s">
        <v>55</v>
      </c>
      <c r="O4" s="94" t="s">
        <v>56</v>
      </c>
    </row>
    <row r="5" ht="30" customHeight="true" spans="1:15">
      <c r="A5" s="25"/>
      <c r="B5" s="25"/>
      <c r="C5" s="25"/>
      <c r="D5" s="64" t="s">
        <v>32</v>
      </c>
      <c r="E5" s="64" t="s">
        <v>57</v>
      </c>
      <c r="F5" s="64" t="s">
        <v>58</v>
      </c>
      <c r="G5" s="25"/>
      <c r="H5" s="25"/>
      <c r="I5" s="25"/>
      <c r="J5" s="64" t="s">
        <v>32</v>
      </c>
      <c r="K5" s="88" t="s">
        <v>52</v>
      </c>
      <c r="L5" s="88" t="s">
        <v>53</v>
      </c>
      <c r="M5" s="88" t="s">
        <v>54</v>
      </c>
      <c r="N5" s="88" t="s">
        <v>55</v>
      </c>
      <c r="O5" s="88" t="s">
        <v>56</v>
      </c>
    </row>
    <row r="6" ht="16.5" customHeight="true" spans="1:15">
      <c r="A6" s="64">
        <v>1</v>
      </c>
      <c r="B6" s="64">
        <v>2</v>
      </c>
      <c r="C6" s="64">
        <v>3</v>
      </c>
      <c r="D6" s="64">
        <v>4</v>
      </c>
      <c r="E6" s="64">
        <v>5</v>
      </c>
      <c r="F6" s="64">
        <v>6</v>
      </c>
      <c r="G6" s="64">
        <v>7</v>
      </c>
      <c r="H6" s="53">
        <v>8</v>
      </c>
      <c r="I6" s="53">
        <v>9</v>
      </c>
      <c r="J6" s="53">
        <v>10</v>
      </c>
      <c r="K6" s="53">
        <v>11</v>
      </c>
      <c r="L6" s="53">
        <v>12</v>
      </c>
      <c r="M6" s="53">
        <v>13</v>
      </c>
      <c r="N6" s="53">
        <v>14</v>
      </c>
      <c r="O6" s="64">
        <v>15</v>
      </c>
    </row>
    <row r="7" ht="20.25" customHeight="true" spans="1:15">
      <c r="A7" s="28" t="s">
        <v>59</v>
      </c>
      <c r="B7" s="28" t="s">
        <v>60</v>
      </c>
      <c r="C7" s="122">
        <v>34494274.18</v>
      </c>
      <c r="D7" s="122">
        <v>34494274.18</v>
      </c>
      <c r="E7" s="122">
        <v>27194029.93</v>
      </c>
      <c r="F7" s="122">
        <v>7300244.25</v>
      </c>
      <c r="G7" s="89"/>
      <c r="H7" s="122"/>
      <c r="I7" s="122"/>
      <c r="J7" s="122"/>
      <c r="K7" s="122"/>
      <c r="L7" s="122"/>
      <c r="M7" s="89"/>
      <c r="N7" s="122"/>
      <c r="O7" s="122"/>
    </row>
    <row r="8" ht="20.25" customHeight="true" spans="1:15">
      <c r="A8" s="130" t="s">
        <v>61</v>
      </c>
      <c r="B8" s="130" t="s">
        <v>62</v>
      </c>
      <c r="C8" s="122">
        <v>34494274.18</v>
      </c>
      <c r="D8" s="122">
        <v>34494274.18</v>
      </c>
      <c r="E8" s="122">
        <v>27194029.93</v>
      </c>
      <c r="F8" s="122">
        <v>7300244.25</v>
      </c>
      <c r="G8" s="89"/>
      <c r="H8" s="122"/>
      <c r="I8" s="122"/>
      <c r="J8" s="122"/>
      <c r="K8" s="122"/>
      <c r="L8" s="122"/>
      <c r="M8" s="89"/>
      <c r="N8" s="122"/>
      <c r="O8" s="122"/>
    </row>
    <row r="9" ht="20.25" customHeight="true" spans="1:15">
      <c r="A9" s="131" t="s">
        <v>63</v>
      </c>
      <c r="B9" s="131" t="s">
        <v>64</v>
      </c>
      <c r="C9" s="122">
        <v>28046429.93</v>
      </c>
      <c r="D9" s="122">
        <v>28046429.93</v>
      </c>
      <c r="E9" s="122">
        <v>27194029.93</v>
      </c>
      <c r="F9" s="122">
        <v>852400</v>
      </c>
      <c r="G9" s="89"/>
      <c r="H9" s="122"/>
      <c r="I9" s="122"/>
      <c r="J9" s="122"/>
      <c r="K9" s="122"/>
      <c r="L9" s="122"/>
      <c r="M9" s="89"/>
      <c r="N9" s="122"/>
      <c r="O9" s="122"/>
    </row>
    <row r="10" ht="20.25" customHeight="true" spans="1:15">
      <c r="A10" s="131" t="s">
        <v>65</v>
      </c>
      <c r="B10" s="131" t="s">
        <v>66</v>
      </c>
      <c r="C10" s="122">
        <v>6447844.25</v>
      </c>
      <c r="D10" s="122">
        <v>6447844.25</v>
      </c>
      <c r="E10" s="122"/>
      <c r="F10" s="122">
        <v>6447844.25</v>
      </c>
      <c r="G10" s="89"/>
      <c r="H10" s="122"/>
      <c r="I10" s="122"/>
      <c r="J10" s="122"/>
      <c r="K10" s="122"/>
      <c r="L10" s="122"/>
      <c r="M10" s="89"/>
      <c r="N10" s="122"/>
      <c r="O10" s="122"/>
    </row>
    <row r="11" ht="20.25" customHeight="true" spans="1:15">
      <c r="A11" s="28" t="s">
        <v>67</v>
      </c>
      <c r="B11" s="28" t="s">
        <v>68</v>
      </c>
      <c r="C11" s="122">
        <v>3049062.07</v>
      </c>
      <c r="D11" s="122">
        <v>3049062.07</v>
      </c>
      <c r="E11" s="122">
        <v>3049062.07</v>
      </c>
      <c r="F11" s="122"/>
      <c r="G11" s="89"/>
      <c r="H11" s="122"/>
      <c r="I11" s="122"/>
      <c r="J11" s="122"/>
      <c r="K11" s="122"/>
      <c r="L11" s="122"/>
      <c r="M11" s="89"/>
      <c r="N11" s="122"/>
      <c r="O11" s="122"/>
    </row>
    <row r="12" ht="20.25" customHeight="true" spans="1:15">
      <c r="A12" s="130" t="s">
        <v>69</v>
      </c>
      <c r="B12" s="130" t="s">
        <v>70</v>
      </c>
      <c r="C12" s="122">
        <v>3018647.42</v>
      </c>
      <c r="D12" s="122">
        <v>3018647.42</v>
      </c>
      <c r="E12" s="122">
        <v>3018647.42</v>
      </c>
      <c r="F12" s="122"/>
      <c r="G12" s="89"/>
      <c r="H12" s="122"/>
      <c r="I12" s="122"/>
      <c r="J12" s="122"/>
      <c r="K12" s="122"/>
      <c r="L12" s="122"/>
      <c r="M12" s="89"/>
      <c r="N12" s="122"/>
      <c r="O12" s="122"/>
    </row>
    <row r="13" ht="20.25" customHeight="true" spans="1:15">
      <c r="A13" s="131" t="s">
        <v>71</v>
      </c>
      <c r="B13" s="131" t="s">
        <v>72</v>
      </c>
      <c r="C13" s="122">
        <v>21600</v>
      </c>
      <c r="D13" s="122">
        <v>21600</v>
      </c>
      <c r="E13" s="122">
        <v>21600</v>
      </c>
      <c r="F13" s="122"/>
      <c r="G13" s="89"/>
      <c r="H13" s="122"/>
      <c r="I13" s="122"/>
      <c r="J13" s="122"/>
      <c r="K13" s="122"/>
      <c r="L13" s="122"/>
      <c r="M13" s="89"/>
      <c r="N13" s="122"/>
      <c r="O13" s="122"/>
    </row>
    <row r="14" ht="20.25" customHeight="true" spans="1:15">
      <c r="A14" s="131" t="s">
        <v>73</v>
      </c>
      <c r="B14" s="131" t="s">
        <v>74</v>
      </c>
      <c r="C14" s="122">
        <v>2997047.42</v>
      </c>
      <c r="D14" s="122">
        <v>2997047.42</v>
      </c>
      <c r="E14" s="122">
        <v>2997047.42</v>
      </c>
      <c r="F14" s="122"/>
      <c r="G14" s="89"/>
      <c r="H14" s="122"/>
      <c r="I14" s="122"/>
      <c r="J14" s="122"/>
      <c r="K14" s="122"/>
      <c r="L14" s="122"/>
      <c r="M14" s="89"/>
      <c r="N14" s="122"/>
      <c r="O14" s="122"/>
    </row>
    <row r="15" ht="20.25" customHeight="true" spans="1:15">
      <c r="A15" s="130" t="s">
        <v>75</v>
      </c>
      <c r="B15" s="130" t="s">
        <v>76</v>
      </c>
      <c r="C15" s="122">
        <v>30414.65</v>
      </c>
      <c r="D15" s="122">
        <v>30414.65</v>
      </c>
      <c r="E15" s="122">
        <v>30414.65</v>
      </c>
      <c r="F15" s="122"/>
      <c r="G15" s="89"/>
      <c r="H15" s="122"/>
      <c r="I15" s="122"/>
      <c r="J15" s="122"/>
      <c r="K15" s="122"/>
      <c r="L15" s="122"/>
      <c r="M15" s="89"/>
      <c r="N15" s="122"/>
      <c r="O15" s="122"/>
    </row>
    <row r="16" ht="20.25" customHeight="true" spans="1:15">
      <c r="A16" s="131" t="s">
        <v>77</v>
      </c>
      <c r="B16" s="131" t="s">
        <v>76</v>
      </c>
      <c r="C16" s="122">
        <v>30414.65</v>
      </c>
      <c r="D16" s="122">
        <v>30414.65</v>
      </c>
      <c r="E16" s="122">
        <v>30414.65</v>
      </c>
      <c r="F16" s="122"/>
      <c r="G16" s="89"/>
      <c r="H16" s="122"/>
      <c r="I16" s="122"/>
      <c r="J16" s="122"/>
      <c r="K16" s="122"/>
      <c r="L16" s="122"/>
      <c r="M16" s="89"/>
      <c r="N16" s="122"/>
      <c r="O16" s="122"/>
    </row>
    <row r="17" ht="20.25" customHeight="true" spans="1:15">
      <c r="A17" s="28" t="s">
        <v>78</v>
      </c>
      <c r="B17" s="28" t="s">
        <v>79</v>
      </c>
      <c r="C17" s="122">
        <v>2953060.98</v>
      </c>
      <c r="D17" s="122">
        <v>2953060.98</v>
      </c>
      <c r="E17" s="122">
        <v>2953060.98</v>
      </c>
      <c r="F17" s="122"/>
      <c r="G17" s="89"/>
      <c r="H17" s="122"/>
      <c r="I17" s="122"/>
      <c r="J17" s="122"/>
      <c r="K17" s="122"/>
      <c r="L17" s="122"/>
      <c r="M17" s="89"/>
      <c r="N17" s="122"/>
      <c r="O17" s="122"/>
    </row>
    <row r="18" ht="20.25" customHeight="true" spans="1:15">
      <c r="A18" s="130" t="s">
        <v>80</v>
      </c>
      <c r="B18" s="130" t="s">
        <v>81</v>
      </c>
      <c r="C18" s="122">
        <v>2953060.98</v>
      </c>
      <c r="D18" s="122">
        <v>2953060.98</v>
      </c>
      <c r="E18" s="122">
        <v>2953060.98</v>
      </c>
      <c r="F18" s="122"/>
      <c r="G18" s="89"/>
      <c r="H18" s="122"/>
      <c r="I18" s="122"/>
      <c r="J18" s="122"/>
      <c r="K18" s="122"/>
      <c r="L18" s="122"/>
      <c r="M18" s="89"/>
      <c r="N18" s="122"/>
      <c r="O18" s="122"/>
    </row>
    <row r="19" ht="20.25" customHeight="true" spans="1:15">
      <c r="A19" s="131" t="s">
        <v>82</v>
      </c>
      <c r="B19" s="131" t="s">
        <v>83</v>
      </c>
      <c r="C19" s="122">
        <v>1873154.64</v>
      </c>
      <c r="D19" s="122">
        <v>1873154.64</v>
      </c>
      <c r="E19" s="122">
        <v>1873154.64</v>
      </c>
      <c r="F19" s="122"/>
      <c r="G19" s="89"/>
      <c r="H19" s="122"/>
      <c r="I19" s="122"/>
      <c r="J19" s="122"/>
      <c r="K19" s="122"/>
      <c r="L19" s="122"/>
      <c r="M19" s="89"/>
      <c r="N19" s="122"/>
      <c r="O19" s="122"/>
    </row>
    <row r="20" ht="20.25" customHeight="true" spans="1:15">
      <c r="A20" s="131" t="s">
        <v>84</v>
      </c>
      <c r="B20" s="131" t="s">
        <v>85</v>
      </c>
      <c r="C20" s="122">
        <v>1020528.84</v>
      </c>
      <c r="D20" s="122">
        <v>1020528.84</v>
      </c>
      <c r="E20" s="122">
        <v>1020528.84</v>
      </c>
      <c r="F20" s="122"/>
      <c r="G20" s="89"/>
      <c r="H20" s="122"/>
      <c r="I20" s="122"/>
      <c r="J20" s="122"/>
      <c r="K20" s="122"/>
      <c r="L20" s="122"/>
      <c r="M20" s="89"/>
      <c r="N20" s="122"/>
      <c r="O20" s="122"/>
    </row>
    <row r="21" ht="20.25" customHeight="true" spans="1:15">
      <c r="A21" s="131" t="s">
        <v>86</v>
      </c>
      <c r="B21" s="131" t="s">
        <v>87</v>
      </c>
      <c r="C21" s="122">
        <v>59377.5</v>
      </c>
      <c r="D21" s="122">
        <v>59377.5</v>
      </c>
      <c r="E21" s="122">
        <v>59377.5</v>
      </c>
      <c r="F21" s="122"/>
      <c r="G21" s="89"/>
      <c r="H21" s="122"/>
      <c r="I21" s="122"/>
      <c r="J21" s="122"/>
      <c r="K21" s="122"/>
      <c r="L21" s="122"/>
      <c r="M21" s="89"/>
      <c r="N21" s="122"/>
      <c r="O21" s="122"/>
    </row>
    <row r="22" ht="20.25" customHeight="true" spans="1:15">
      <c r="A22" s="28" t="s">
        <v>88</v>
      </c>
      <c r="B22" s="28" t="s">
        <v>89</v>
      </c>
      <c r="C22" s="122">
        <v>870000</v>
      </c>
      <c r="D22" s="122">
        <v>870000</v>
      </c>
      <c r="E22" s="122"/>
      <c r="F22" s="122">
        <v>870000</v>
      </c>
      <c r="G22" s="89"/>
      <c r="H22" s="122"/>
      <c r="I22" s="122"/>
      <c r="J22" s="122"/>
      <c r="K22" s="122"/>
      <c r="L22" s="122"/>
      <c r="M22" s="89"/>
      <c r="N22" s="122"/>
      <c r="O22" s="122"/>
    </row>
    <row r="23" ht="20.25" customHeight="true" spans="1:15">
      <c r="A23" s="130" t="s">
        <v>90</v>
      </c>
      <c r="B23" s="130" t="s">
        <v>91</v>
      </c>
      <c r="C23" s="122">
        <v>870000</v>
      </c>
      <c r="D23" s="122">
        <v>870000</v>
      </c>
      <c r="E23" s="122"/>
      <c r="F23" s="122">
        <v>870000</v>
      </c>
      <c r="G23" s="89"/>
      <c r="H23" s="122"/>
      <c r="I23" s="122"/>
      <c r="J23" s="122"/>
      <c r="K23" s="122"/>
      <c r="L23" s="122"/>
      <c r="M23" s="89"/>
      <c r="N23" s="122"/>
      <c r="O23" s="122"/>
    </row>
    <row r="24" ht="20.25" customHeight="true" spans="1:15">
      <c r="A24" s="131" t="s">
        <v>92</v>
      </c>
      <c r="B24" s="131" t="s">
        <v>93</v>
      </c>
      <c r="C24" s="122">
        <v>870000</v>
      </c>
      <c r="D24" s="122">
        <v>870000</v>
      </c>
      <c r="E24" s="122"/>
      <c r="F24" s="122">
        <v>870000</v>
      </c>
      <c r="G24" s="89"/>
      <c r="H24" s="122"/>
      <c r="I24" s="122"/>
      <c r="J24" s="122"/>
      <c r="K24" s="122"/>
      <c r="L24" s="122"/>
      <c r="M24" s="89"/>
      <c r="N24" s="122"/>
      <c r="O24" s="122"/>
    </row>
    <row r="25" ht="20.25" customHeight="true" spans="1:15">
      <c r="A25" s="28" t="s">
        <v>94</v>
      </c>
      <c r="B25" s="28" t="s">
        <v>95</v>
      </c>
      <c r="C25" s="122">
        <v>2732649.32</v>
      </c>
      <c r="D25" s="122">
        <v>2732649.32</v>
      </c>
      <c r="E25" s="122">
        <v>2732649.32</v>
      </c>
      <c r="F25" s="122"/>
      <c r="G25" s="89"/>
      <c r="H25" s="122"/>
      <c r="I25" s="122"/>
      <c r="J25" s="122"/>
      <c r="K25" s="122"/>
      <c r="L25" s="122"/>
      <c r="M25" s="89"/>
      <c r="N25" s="122"/>
      <c r="O25" s="122"/>
    </row>
    <row r="26" ht="20.25" customHeight="true" spans="1:15">
      <c r="A26" s="130" t="s">
        <v>96</v>
      </c>
      <c r="B26" s="130" t="s">
        <v>97</v>
      </c>
      <c r="C26" s="122">
        <v>2732649.32</v>
      </c>
      <c r="D26" s="122">
        <v>2732649.32</v>
      </c>
      <c r="E26" s="122">
        <v>2732649.32</v>
      </c>
      <c r="F26" s="122"/>
      <c r="G26" s="89"/>
      <c r="H26" s="122"/>
      <c r="I26" s="122"/>
      <c r="J26" s="122"/>
      <c r="K26" s="122"/>
      <c r="L26" s="122"/>
      <c r="M26" s="89"/>
      <c r="N26" s="122"/>
      <c r="O26" s="122"/>
    </row>
    <row r="27" ht="20.25" customHeight="true" spans="1:15">
      <c r="A27" s="131" t="s">
        <v>98</v>
      </c>
      <c r="B27" s="131" t="s">
        <v>99</v>
      </c>
      <c r="C27" s="122">
        <v>2732649.32</v>
      </c>
      <c r="D27" s="122">
        <v>2732649.32</v>
      </c>
      <c r="E27" s="122">
        <v>2732649.32</v>
      </c>
      <c r="F27" s="122"/>
      <c r="G27" s="89"/>
      <c r="H27" s="122"/>
      <c r="I27" s="122"/>
      <c r="J27" s="122"/>
      <c r="K27" s="122"/>
      <c r="L27" s="122"/>
      <c r="M27" s="89"/>
      <c r="N27" s="122"/>
      <c r="O27" s="122"/>
    </row>
    <row r="28" ht="17.25" customHeight="true" spans="1:15">
      <c r="A28" s="105" t="s">
        <v>100</v>
      </c>
      <c r="B28" s="106" t="s">
        <v>100</v>
      </c>
      <c r="C28" s="122">
        <v>44099046.55</v>
      </c>
      <c r="D28" s="122">
        <v>44099046.55</v>
      </c>
      <c r="E28" s="122">
        <v>35928802.3</v>
      </c>
      <c r="F28" s="122">
        <v>8170244.25</v>
      </c>
      <c r="G28" s="89"/>
      <c r="H28" s="122"/>
      <c r="I28" s="122"/>
      <c r="J28" s="122"/>
      <c r="K28" s="122"/>
      <c r="L28" s="122"/>
      <c r="M28" s="89"/>
      <c r="N28" s="122"/>
      <c r="O28" s="122"/>
    </row>
  </sheetData>
  <mergeCells count="11">
    <mergeCell ref="A2:O2"/>
    <mergeCell ref="A3:L3"/>
    <mergeCell ref="D4:F4"/>
    <mergeCell ref="J4:O4"/>
    <mergeCell ref="A28:B28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9" scale="4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false"/>
    <pageSetUpPr fitToPage="true"/>
  </sheetPr>
  <dimension ref="A1:D16"/>
  <sheetViews>
    <sheetView showZeros="0" workbookViewId="0">
      <selection activeCell="A1" sqref="A1"/>
    </sheetView>
  </sheetViews>
  <sheetFormatPr defaultColWidth="9.14166666666667" defaultRowHeight="14.25" customHeight="true" outlineLevelCol="3"/>
  <cols>
    <col min="1" max="1" width="49.2833333333333" customWidth="true"/>
    <col min="2" max="2" width="43.3166666666667" customWidth="true"/>
    <col min="3" max="3" width="48.575" customWidth="true"/>
    <col min="4" max="4" width="41.175" customWidth="true"/>
  </cols>
  <sheetData>
    <row r="1" customHeight="true" spans="4:4">
      <c r="D1" s="102" t="s">
        <v>101</v>
      </c>
    </row>
    <row r="2" ht="31.5" customHeight="true" spans="1:4">
      <c r="A2" s="47" t="s">
        <v>102</v>
      </c>
      <c r="B2" s="134"/>
      <c r="C2" s="134"/>
      <c r="D2" s="134"/>
    </row>
    <row r="3" ht="17.25" customHeight="true" spans="1:4">
      <c r="A3" s="3" t="str">
        <f>"单位名称："&amp;"云南省公安厅环境资源和食品药品犯罪侦查总队（云南省公安厅知识产权犯罪侦查总队、云南省公安厅森林警察总队）"</f>
        <v>单位名称：云南省公安厅环境资源和食品药品犯罪侦查总队（云南省公安厅知识产权犯罪侦查总队、云南省公安厅森林警察总队）</v>
      </c>
      <c r="B3" s="135"/>
      <c r="C3" s="135"/>
      <c r="D3" s="103" t="s">
        <v>2</v>
      </c>
    </row>
    <row r="4" ht="24.65" customHeight="true" spans="1:4">
      <c r="A4" s="21" t="s">
        <v>3</v>
      </c>
      <c r="B4" s="23"/>
      <c r="C4" s="21" t="s">
        <v>4</v>
      </c>
      <c r="D4" s="23"/>
    </row>
    <row r="5" ht="15.65" customHeight="true" spans="1:4">
      <c r="A5" s="24" t="s">
        <v>5</v>
      </c>
      <c r="B5" s="136" t="s">
        <v>6</v>
      </c>
      <c r="C5" s="24" t="s">
        <v>103</v>
      </c>
      <c r="D5" s="136" t="s">
        <v>6</v>
      </c>
    </row>
    <row r="6" ht="14.15" customHeight="true" spans="1:4">
      <c r="A6" s="25"/>
      <c r="B6" s="10"/>
      <c r="C6" s="25"/>
      <c r="D6" s="10"/>
    </row>
    <row r="7" ht="29.15" customHeight="true" spans="1:4">
      <c r="A7" s="137" t="s">
        <v>104</v>
      </c>
      <c r="B7" s="138">
        <v>41316402.3</v>
      </c>
      <c r="C7" s="139" t="s">
        <v>105</v>
      </c>
      <c r="D7" s="138">
        <v>44099046.55</v>
      </c>
    </row>
    <row r="8" ht="29.15" customHeight="true" spans="1:4">
      <c r="A8" s="140" t="s">
        <v>106</v>
      </c>
      <c r="B8" s="89">
        <v>41316402.3</v>
      </c>
      <c r="C8" s="14" t="str">
        <f>"（一）"&amp;"公共安全支出"</f>
        <v>（一）公共安全支出</v>
      </c>
      <c r="D8" s="89">
        <v>34494274.18</v>
      </c>
    </row>
    <row r="9" ht="29.15" customHeight="true" spans="1:4">
      <c r="A9" s="140" t="s">
        <v>107</v>
      </c>
      <c r="B9" s="89"/>
      <c r="C9" s="14" t="str">
        <f>"（二）"&amp;"社会保障和就业支出"</f>
        <v>（二）社会保障和就业支出</v>
      </c>
      <c r="D9" s="89">
        <v>3049062.07</v>
      </c>
    </row>
    <row r="10" ht="29.15" customHeight="true" spans="1:4">
      <c r="A10" s="140" t="s">
        <v>108</v>
      </c>
      <c r="B10" s="89"/>
      <c r="C10" s="14" t="str">
        <f>"（三）"&amp;"卫生健康支出"</f>
        <v>（三）卫生健康支出</v>
      </c>
      <c r="D10" s="89">
        <v>2953060.98</v>
      </c>
    </row>
    <row r="11" ht="29.15" customHeight="true" spans="1:4">
      <c r="A11" s="141" t="s">
        <v>109</v>
      </c>
      <c r="B11" s="142">
        <v>2782644.25</v>
      </c>
      <c r="C11" s="14" t="str">
        <f>"（四）"&amp;"农林水支出"</f>
        <v>（四）农林水支出</v>
      </c>
      <c r="D11" s="89">
        <v>870000</v>
      </c>
    </row>
    <row r="12" ht="29.15" customHeight="true" spans="1:4">
      <c r="A12" s="140" t="s">
        <v>106</v>
      </c>
      <c r="B12" s="122">
        <v>2782644.25</v>
      </c>
      <c r="C12" s="14" t="str">
        <f>"（五）"&amp;"住房保障支出"</f>
        <v>（五）住房保障支出</v>
      </c>
      <c r="D12" s="89">
        <v>2732649.32</v>
      </c>
    </row>
    <row r="13" ht="29.15" customHeight="true" spans="1:4">
      <c r="A13" s="143" t="s">
        <v>107</v>
      </c>
      <c r="B13" s="122"/>
      <c r="C13" s="144"/>
      <c r="D13" s="142"/>
    </row>
    <row r="14" ht="29.15" customHeight="true" spans="1:4">
      <c r="A14" s="143" t="s">
        <v>108</v>
      </c>
      <c r="B14" s="142"/>
      <c r="C14" s="144"/>
      <c r="D14" s="142"/>
    </row>
    <row r="15" ht="29.15" customHeight="true" spans="1:4">
      <c r="A15" s="145"/>
      <c r="B15" s="142"/>
      <c r="C15" s="146" t="s">
        <v>110</v>
      </c>
      <c r="D15" s="142"/>
    </row>
    <row r="16" ht="29.15" customHeight="true" spans="1:4">
      <c r="A16" s="145" t="s">
        <v>111</v>
      </c>
      <c r="B16" s="142">
        <v>44099046.55</v>
      </c>
      <c r="C16" s="144" t="s">
        <v>25</v>
      </c>
      <c r="D16" s="142">
        <v>44099046.55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false"/>
    <pageSetUpPr fitToPage="true"/>
  </sheetPr>
  <dimension ref="A1:G28"/>
  <sheetViews>
    <sheetView showZeros="0" workbookViewId="0">
      <selection activeCell="A1" sqref="A1"/>
    </sheetView>
  </sheetViews>
  <sheetFormatPr defaultColWidth="9.14166666666667" defaultRowHeight="14.25" customHeight="true" outlineLevelCol="6"/>
  <cols>
    <col min="1" max="1" width="20.1416666666667" customWidth="true"/>
    <col min="2" max="2" width="37.3166666666667" customWidth="true"/>
    <col min="3" max="3" width="24.2833333333333" customWidth="true"/>
    <col min="4" max="6" width="25.0333333333333" customWidth="true"/>
    <col min="7" max="7" width="24.2833333333333" customWidth="true"/>
  </cols>
  <sheetData>
    <row r="1" ht="12" customHeight="true" spans="4:7">
      <c r="D1" s="114"/>
      <c r="F1" s="58"/>
      <c r="G1" s="58" t="s">
        <v>112</v>
      </c>
    </row>
    <row r="2" ht="39" customHeight="true" spans="1:7">
      <c r="A2" s="2" t="s">
        <v>113</v>
      </c>
      <c r="B2" s="2"/>
      <c r="C2" s="2"/>
      <c r="D2" s="2"/>
      <c r="E2" s="2"/>
      <c r="F2" s="2"/>
      <c r="G2" s="2"/>
    </row>
    <row r="3" ht="18" customHeight="true" spans="1:7">
      <c r="A3" s="3" t="str">
        <f>"单位名称："&amp;"云南省公安厅环境资源和食品药品犯罪侦查总队（云南省公安厅知识产权犯罪侦查总队、云南省公安厅森林警察总队）"</f>
        <v>单位名称：云南省公安厅环境资源和食品药品犯罪侦查总队（云南省公安厅知识产权犯罪侦查总队、云南省公安厅森林警察总队）</v>
      </c>
      <c r="F3" s="107"/>
      <c r="G3" s="107" t="s">
        <v>2</v>
      </c>
    </row>
    <row r="4" ht="20.25" customHeight="true" spans="1:7">
      <c r="A4" s="124" t="s">
        <v>114</v>
      </c>
      <c r="B4" s="125"/>
      <c r="C4" s="126" t="s">
        <v>30</v>
      </c>
      <c r="D4" s="22" t="s">
        <v>57</v>
      </c>
      <c r="E4" s="22"/>
      <c r="F4" s="23"/>
      <c r="G4" s="126" t="s">
        <v>58</v>
      </c>
    </row>
    <row r="5" ht="20.25" customHeight="true" spans="1:7">
      <c r="A5" s="127" t="s">
        <v>48</v>
      </c>
      <c r="B5" s="128" t="s">
        <v>49</v>
      </c>
      <c r="C5" s="97"/>
      <c r="D5" s="97" t="s">
        <v>32</v>
      </c>
      <c r="E5" s="97" t="s">
        <v>115</v>
      </c>
      <c r="F5" s="97" t="s">
        <v>116</v>
      </c>
      <c r="G5" s="97"/>
    </row>
    <row r="6" ht="13.5" customHeight="true" spans="1:7">
      <c r="A6" s="129" t="s">
        <v>117</v>
      </c>
      <c r="B6" s="129" t="s">
        <v>118</v>
      </c>
      <c r="C6" s="129" t="s">
        <v>119</v>
      </c>
      <c r="D6" s="64"/>
      <c r="E6" s="129" t="s">
        <v>120</v>
      </c>
      <c r="F6" s="129" t="s">
        <v>121</v>
      </c>
      <c r="G6" s="129" t="s">
        <v>122</v>
      </c>
    </row>
    <row r="7" ht="18" customHeight="true" spans="1:7">
      <c r="A7" s="28" t="s">
        <v>59</v>
      </c>
      <c r="B7" s="28" t="s">
        <v>60</v>
      </c>
      <c r="C7" s="26">
        <v>31881629.93</v>
      </c>
      <c r="D7" s="26">
        <v>27194029.93</v>
      </c>
      <c r="E7" s="26">
        <v>21866600.4</v>
      </c>
      <c r="F7" s="26">
        <v>5327429.53</v>
      </c>
      <c r="G7" s="26">
        <v>4687600</v>
      </c>
    </row>
    <row r="8" ht="18" customHeight="true" spans="1:7">
      <c r="A8" s="28" t="s">
        <v>61</v>
      </c>
      <c r="B8" s="130" t="s">
        <v>62</v>
      </c>
      <c r="C8" s="26">
        <v>31881629.93</v>
      </c>
      <c r="D8" s="26">
        <v>27194029.93</v>
      </c>
      <c r="E8" s="26">
        <v>21866600.4</v>
      </c>
      <c r="F8" s="26">
        <v>5327429.53</v>
      </c>
      <c r="G8" s="26">
        <v>4687600</v>
      </c>
    </row>
    <row r="9" ht="18" customHeight="true" spans="1:7">
      <c r="A9" s="28" t="s">
        <v>63</v>
      </c>
      <c r="B9" s="131" t="s">
        <v>64</v>
      </c>
      <c r="C9" s="26">
        <v>28046429.93</v>
      </c>
      <c r="D9" s="26">
        <v>27194029.93</v>
      </c>
      <c r="E9" s="26">
        <v>21866600.4</v>
      </c>
      <c r="F9" s="26">
        <v>5327429.53</v>
      </c>
      <c r="G9" s="26">
        <v>852400</v>
      </c>
    </row>
    <row r="10" ht="18" customHeight="true" spans="1:7">
      <c r="A10" s="28" t="s">
        <v>65</v>
      </c>
      <c r="B10" s="131" t="s">
        <v>66</v>
      </c>
      <c r="C10" s="26">
        <v>3835200</v>
      </c>
      <c r="D10" s="26"/>
      <c r="E10" s="26"/>
      <c r="F10" s="26"/>
      <c r="G10" s="26">
        <v>3835200</v>
      </c>
    </row>
    <row r="11" ht="18" customHeight="true" spans="1:7">
      <c r="A11" s="28" t="s">
        <v>67</v>
      </c>
      <c r="B11" s="28" t="s">
        <v>68</v>
      </c>
      <c r="C11" s="26">
        <v>3049062.07</v>
      </c>
      <c r="D11" s="26">
        <v>3049062.07</v>
      </c>
      <c r="E11" s="26">
        <v>3027462.07</v>
      </c>
      <c r="F11" s="26">
        <v>21600</v>
      </c>
      <c r="G11" s="26"/>
    </row>
    <row r="12" ht="18" customHeight="true" spans="1:7">
      <c r="A12" s="28" t="s">
        <v>69</v>
      </c>
      <c r="B12" s="130" t="s">
        <v>70</v>
      </c>
      <c r="C12" s="26">
        <v>3018647.42</v>
      </c>
      <c r="D12" s="26">
        <v>3018647.42</v>
      </c>
      <c r="E12" s="26">
        <v>2997047.42</v>
      </c>
      <c r="F12" s="26">
        <v>21600</v>
      </c>
      <c r="G12" s="26"/>
    </row>
    <row r="13" ht="18" customHeight="true" spans="1:7">
      <c r="A13" s="28" t="s">
        <v>71</v>
      </c>
      <c r="B13" s="131" t="s">
        <v>72</v>
      </c>
      <c r="C13" s="26">
        <v>21600</v>
      </c>
      <c r="D13" s="26">
        <v>21600</v>
      </c>
      <c r="E13" s="26"/>
      <c r="F13" s="26">
        <v>21600</v>
      </c>
      <c r="G13" s="26"/>
    </row>
    <row r="14" ht="18" customHeight="true" spans="1:7">
      <c r="A14" s="28" t="s">
        <v>73</v>
      </c>
      <c r="B14" s="131" t="s">
        <v>74</v>
      </c>
      <c r="C14" s="26">
        <v>2997047.42</v>
      </c>
      <c r="D14" s="26">
        <v>2997047.42</v>
      </c>
      <c r="E14" s="26">
        <v>2997047.42</v>
      </c>
      <c r="F14" s="26"/>
      <c r="G14" s="26"/>
    </row>
    <row r="15" ht="18" customHeight="true" spans="1:7">
      <c r="A15" s="28" t="s">
        <v>75</v>
      </c>
      <c r="B15" s="130" t="s">
        <v>76</v>
      </c>
      <c r="C15" s="26">
        <v>30414.65</v>
      </c>
      <c r="D15" s="26">
        <v>30414.65</v>
      </c>
      <c r="E15" s="26">
        <v>30414.65</v>
      </c>
      <c r="F15" s="26"/>
      <c r="G15" s="26"/>
    </row>
    <row r="16" ht="18" customHeight="true" spans="1:7">
      <c r="A16" s="28" t="s">
        <v>77</v>
      </c>
      <c r="B16" s="131" t="s">
        <v>76</v>
      </c>
      <c r="C16" s="26">
        <v>30414.65</v>
      </c>
      <c r="D16" s="26">
        <v>30414.65</v>
      </c>
      <c r="E16" s="26">
        <v>30414.65</v>
      </c>
      <c r="F16" s="26"/>
      <c r="G16" s="26"/>
    </row>
    <row r="17" ht="18" customHeight="true" spans="1:7">
      <c r="A17" s="28" t="s">
        <v>78</v>
      </c>
      <c r="B17" s="28" t="s">
        <v>79</v>
      </c>
      <c r="C17" s="26">
        <v>2953060.98</v>
      </c>
      <c r="D17" s="26">
        <v>2953060.98</v>
      </c>
      <c r="E17" s="26">
        <v>2953060.98</v>
      </c>
      <c r="F17" s="26"/>
      <c r="G17" s="26"/>
    </row>
    <row r="18" ht="18" customHeight="true" spans="1:7">
      <c r="A18" s="28" t="s">
        <v>80</v>
      </c>
      <c r="B18" s="130" t="s">
        <v>81</v>
      </c>
      <c r="C18" s="26">
        <v>2953060.98</v>
      </c>
      <c r="D18" s="26">
        <v>2953060.98</v>
      </c>
      <c r="E18" s="26">
        <v>2953060.98</v>
      </c>
      <c r="F18" s="26"/>
      <c r="G18" s="26"/>
    </row>
    <row r="19" ht="18" customHeight="true" spans="1:7">
      <c r="A19" s="28" t="s">
        <v>82</v>
      </c>
      <c r="B19" s="131" t="s">
        <v>83</v>
      </c>
      <c r="C19" s="26">
        <v>1873154.64</v>
      </c>
      <c r="D19" s="26">
        <v>1873154.64</v>
      </c>
      <c r="E19" s="26">
        <v>1873154.64</v>
      </c>
      <c r="F19" s="26"/>
      <c r="G19" s="26"/>
    </row>
    <row r="20" ht="18" customHeight="true" spans="1:7">
      <c r="A20" s="28" t="s">
        <v>84</v>
      </c>
      <c r="B20" s="131" t="s">
        <v>85</v>
      </c>
      <c r="C20" s="26">
        <v>1020528.84</v>
      </c>
      <c r="D20" s="26">
        <v>1020528.84</v>
      </c>
      <c r="E20" s="26">
        <v>1020528.84</v>
      </c>
      <c r="F20" s="26"/>
      <c r="G20" s="26"/>
    </row>
    <row r="21" ht="18" customHeight="true" spans="1:7">
      <c r="A21" s="28" t="s">
        <v>86</v>
      </c>
      <c r="B21" s="131" t="s">
        <v>87</v>
      </c>
      <c r="C21" s="26">
        <v>59377.5</v>
      </c>
      <c r="D21" s="26">
        <v>59377.5</v>
      </c>
      <c r="E21" s="26">
        <v>59377.5</v>
      </c>
      <c r="F21" s="26"/>
      <c r="G21" s="26"/>
    </row>
    <row r="22" ht="18" customHeight="true" spans="1:7">
      <c r="A22" s="28" t="s">
        <v>88</v>
      </c>
      <c r="B22" s="28" t="s">
        <v>89</v>
      </c>
      <c r="C22" s="26">
        <v>700000</v>
      </c>
      <c r="D22" s="26"/>
      <c r="E22" s="26"/>
      <c r="F22" s="26"/>
      <c r="G22" s="26">
        <v>700000</v>
      </c>
    </row>
    <row r="23" ht="18" customHeight="true" spans="1:7">
      <c r="A23" s="28" t="s">
        <v>90</v>
      </c>
      <c r="B23" s="130" t="s">
        <v>91</v>
      </c>
      <c r="C23" s="26">
        <v>700000</v>
      </c>
      <c r="D23" s="26"/>
      <c r="E23" s="26"/>
      <c r="F23" s="26"/>
      <c r="G23" s="26">
        <v>700000</v>
      </c>
    </row>
    <row r="24" ht="18" customHeight="true" spans="1:7">
      <c r="A24" s="28" t="s">
        <v>92</v>
      </c>
      <c r="B24" s="131" t="s">
        <v>93</v>
      </c>
      <c r="C24" s="26">
        <v>700000</v>
      </c>
      <c r="D24" s="26"/>
      <c r="E24" s="26"/>
      <c r="F24" s="26"/>
      <c r="G24" s="26">
        <v>700000</v>
      </c>
    </row>
    <row r="25" ht="18" customHeight="true" spans="1:7">
      <c r="A25" s="28" t="s">
        <v>94</v>
      </c>
      <c r="B25" s="28" t="s">
        <v>95</v>
      </c>
      <c r="C25" s="26">
        <v>2732649.32</v>
      </c>
      <c r="D25" s="26">
        <v>2732649.32</v>
      </c>
      <c r="E25" s="26">
        <v>2732649.32</v>
      </c>
      <c r="F25" s="26"/>
      <c r="G25" s="26"/>
    </row>
    <row r="26" ht="18" customHeight="true" spans="1:7">
      <c r="A26" s="28" t="s">
        <v>96</v>
      </c>
      <c r="B26" s="130" t="s">
        <v>97</v>
      </c>
      <c r="C26" s="26">
        <v>2732649.32</v>
      </c>
      <c r="D26" s="26">
        <v>2732649.32</v>
      </c>
      <c r="E26" s="26">
        <v>2732649.32</v>
      </c>
      <c r="F26" s="26"/>
      <c r="G26" s="26"/>
    </row>
    <row r="27" ht="18" customHeight="true" spans="1:7">
      <c r="A27" s="28" t="s">
        <v>98</v>
      </c>
      <c r="B27" s="131" t="s">
        <v>99</v>
      </c>
      <c r="C27" s="26">
        <v>2732649.32</v>
      </c>
      <c r="D27" s="26">
        <v>2732649.32</v>
      </c>
      <c r="E27" s="26">
        <v>2732649.32</v>
      </c>
      <c r="F27" s="26"/>
      <c r="G27" s="26"/>
    </row>
    <row r="28" ht="18" customHeight="true" spans="1:7">
      <c r="A28" s="132" t="s">
        <v>100</v>
      </c>
      <c r="B28" s="133" t="s">
        <v>100</v>
      </c>
      <c r="C28" s="26">
        <v>41316402.3</v>
      </c>
      <c r="D28" s="26">
        <v>35928802.3</v>
      </c>
      <c r="E28" s="26">
        <v>30579772.77</v>
      </c>
      <c r="F28" s="26">
        <v>5349029.53</v>
      </c>
      <c r="G28" s="26">
        <v>5387600</v>
      </c>
    </row>
  </sheetData>
  <mergeCells count="7">
    <mergeCell ref="A2:G2"/>
    <mergeCell ref="A3:E3"/>
    <mergeCell ref="A4:B4"/>
    <mergeCell ref="D4:F4"/>
    <mergeCell ref="A28:B28"/>
    <mergeCell ref="C4:C5"/>
    <mergeCell ref="G4:G5"/>
  </mergeCells>
  <pageMargins left="0.75" right="0.75" top="1" bottom="1" header="0.5" footer="0.5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false"/>
    <pageSetUpPr fitToPage="true"/>
  </sheetPr>
  <dimension ref="A1:F7"/>
  <sheetViews>
    <sheetView showZeros="0" workbookViewId="0">
      <selection activeCell="A1" sqref="A1"/>
    </sheetView>
  </sheetViews>
  <sheetFormatPr defaultColWidth="9.14166666666667" defaultRowHeight="14.25" customHeight="true" outlineLevelRow="6" outlineLevelCol="5"/>
  <cols>
    <col min="1" max="1" width="27.425" customWidth="true"/>
    <col min="2" max="6" width="31.175" customWidth="true"/>
  </cols>
  <sheetData>
    <row r="1" ht="12" customHeight="true" spans="1:6">
      <c r="A1" s="118"/>
      <c r="B1" s="118"/>
      <c r="C1" s="65"/>
      <c r="F1" s="62" t="s">
        <v>123</v>
      </c>
    </row>
    <row r="2" ht="25.5" customHeight="true" spans="1:6">
      <c r="A2" s="119" t="s">
        <v>124</v>
      </c>
      <c r="B2" s="119"/>
      <c r="C2" s="119"/>
      <c r="D2" s="119"/>
      <c r="E2" s="119"/>
      <c r="F2" s="119"/>
    </row>
    <row r="3" ht="15.75" customHeight="true" spans="1:6">
      <c r="A3" s="3" t="str">
        <f>"单位名称："&amp;"云南省公安厅环境资源和食品药品犯罪侦查总队（云南省公安厅知识产权犯罪侦查总队、云南省公安厅森林警察总队）"</f>
        <v>单位名称：云南省公安厅环境资源和食品药品犯罪侦查总队（云南省公安厅知识产权犯罪侦查总队、云南省公安厅森林警察总队）</v>
      </c>
      <c r="B3" s="118"/>
      <c r="C3" s="65"/>
      <c r="F3" s="62" t="s">
        <v>125</v>
      </c>
    </row>
    <row r="4" ht="19.5" customHeight="true" spans="1:6">
      <c r="A4" s="6" t="s">
        <v>126</v>
      </c>
      <c r="B4" s="24" t="s">
        <v>127</v>
      </c>
      <c r="C4" s="21" t="s">
        <v>128</v>
      </c>
      <c r="D4" s="22"/>
      <c r="E4" s="23"/>
      <c r="F4" s="24" t="s">
        <v>129</v>
      </c>
    </row>
    <row r="5" ht="19.5" customHeight="true" spans="1:6">
      <c r="A5" s="10"/>
      <c r="B5" s="25"/>
      <c r="C5" s="64" t="s">
        <v>32</v>
      </c>
      <c r="D5" s="64" t="s">
        <v>130</v>
      </c>
      <c r="E5" s="64" t="s">
        <v>131</v>
      </c>
      <c r="F5" s="25"/>
    </row>
    <row r="6" ht="18.75" customHeight="true" spans="1:6">
      <c r="A6" s="120">
        <v>1</v>
      </c>
      <c r="B6" s="120">
        <v>2</v>
      </c>
      <c r="C6" s="121">
        <v>3</v>
      </c>
      <c r="D6" s="120">
        <v>4</v>
      </c>
      <c r="E6" s="120">
        <v>5</v>
      </c>
      <c r="F6" s="120">
        <v>6</v>
      </c>
    </row>
    <row r="7" ht="18.75" customHeight="true" spans="1:6">
      <c r="A7" s="122">
        <v>305000</v>
      </c>
      <c r="B7" s="122"/>
      <c r="C7" s="123">
        <v>280000</v>
      </c>
      <c r="D7" s="122"/>
      <c r="E7" s="122">
        <v>280000</v>
      </c>
      <c r="F7" s="122">
        <v>25000</v>
      </c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pageSetup paperSize="9" scale="7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false"/>
    <pageSetUpPr fitToPage="true"/>
  </sheetPr>
  <dimension ref="A1:W38"/>
  <sheetViews>
    <sheetView showZeros="0" workbookViewId="0">
      <selection activeCell="A25" sqref="$A25:$XFD25"/>
    </sheetView>
  </sheetViews>
  <sheetFormatPr defaultColWidth="9.14166666666667" defaultRowHeight="14.25" customHeight="true"/>
  <cols>
    <col min="1" max="1" width="28.7" customWidth="true"/>
    <col min="2" max="3" width="23.85" customWidth="true"/>
    <col min="4" max="4" width="14.6" customWidth="true"/>
    <col min="5" max="5" width="18.45" customWidth="true"/>
    <col min="6" max="6" width="14.7416666666667" customWidth="true"/>
    <col min="7" max="7" width="18.8833333333333" customWidth="true"/>
    <col min="8" max="13" width="15.3166666666667" customWidth="true"/>
    <col min="14" max="16" width="14.7416666666667" customWidth="true"/>
    <col min="17" max="17" width="14.8833333333333" customWidth="true"/>
    <col min="18" max="23" width="15.0333333333333" customWidth="true"/>
  </cols>
  <sheetData>
    <row r="1" ht="13.5" customHeight="true" spans="4:23">
      <c r="D1" s="1"/>
      <c r="E1" s="1"/>
      <c r="F1" s="1"/>
      <c r="G1" s="1"/>
      <c r="U1" s="114"/>
      <c r="W1" s="58" t="s">
        <v>132</v>
      </c>
    </row>
    <row r="2" ht="27.75" customHeight="true" spans="1:23">
      <c r="A2" s="27" t="s">
        <v>133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true" spans="1:23">
      <c r="A3" s="3" t="str">
        <f>"单位名称："&amp;"云南省公安厅环境资源和食品药品犯罪侦查总队（云南省公安厅知识产权犯罪侦查总队、云南省公安厅森林警察总队）"</f>
        <v>单位名称：云南省公安厅环境资源和食品药品犯罪侦查总队（云南省公安厅知识产权犯罪侦查总队、云南省公安厅森林警察总队）</v>
      </c>
      <c r="B3" s="4"/>
      <c r="C3" s="4"/>
      <c r="D3" s="4"/>
      <c r="E3" s="4"/>
      <c r="F3" s="4"/>
      <c r="G3" s="4"/>
      <c r="H3" s="19"/>
      <c r="I3" s="19"/>
      <c r="J3" s="19"/>
      <c r="K3" s="19"/>
      <c r="L3" s="19"/>
      <c r="M3" s="19"/>
      <c r="N3" s="19"/>
      <c r="O3" s="19"/>
      <c r="P3" s="19"/>
      <c r="Q3" s="19"/>
      <c r="U3" s="114"/>
      <c r="W3" s="107" t="s">
        <v>125</v>
      </c>
    </row>
    <row r="4" ht="21.75" customHeight="true" spans="1:23">
      <c r="A4" s="5" t="s">
        <v>134</v>
      </c>
      <c r="B4" s="5" t="s">
        <v>135</v>
      </c>
      <c r="C4" s="5" t="s">
        <v>136</v>
      </c>
      <c r="D4" s="6" t="s">
        <v>137</v>
      </c>
      <c r="E4" s="6" t="s">
        <v>138</v>
      </c>
      <c r="F4" s="6" t="s">
        <v>139</v>
      </c>
      <c r="G4" s="6" t="s">
        <v>140</v>
      </c>
      <c r="H4" s="64" t="s">
        <v>141</v>
      </c>
      <c r="I4" s="64"/>
      <c r="J4" s="64"/>
      <c r="K4" s="64"/>
      <c r="L4" s="112"/>
      <c r="M4" s="112"/>
      <c r="N4" s="112"/>
      <c r="O4" s="112"/>
      <c r="P4" s="112"/>
      <c r="Q4" s="48"/>
      <c r="R4" s="64"/>
      <c r="S4" s="64"/>
      <c r="T4" s="64"/>
      <c r="U4" s="64"/>
      <c r="V4" s="64"/>
      <c r="W4" s="64"/>
    </row>
    <row r="5" ht="21.75" customHeight="true" spans="1:23">
      <c r="A5" s="7"/>
      <c r="B5" s="7"/>
      <c r="C5" s="7"/>
      <c r="D5" s="8"/>
      <c r="E5" s="8"/>
      <c r="F5" s="8"/>
      <c r="G5" s="8"/>
      <c r="H5" s="64" t="s">
        <v>30</v>
      </c>
      <c r="I5" s="48" t="s">
        <v>33</v>
      </c>
      <c r="J5" s="48"/>
      <c r="K5" s="48"/>
      <c r="L5" s="112"/>
      <c r="M5" s="112"/>
      <c r="N5" s="112" t="s">
        <v>142</v>
      </c>
      <c r="O5" s="112"/>
      <c r="P5" s="112"/>
      <c r="Q5" s="48" t="s">
        <v>36</v>
      </c>
      <c r="R5" s="64" t="s">
        <v>51</v>
      </c>
      <c r="S5" s="48"/>
      <c r="T5" s="48"/>
      <c r="U5" s="48"/>
      <c r="V5" s="48"/>
      <c r="W5" s="48"/>
    </row>
    <row r="6" ht="15" customHeight="true" spans="1:23">
      <c r="A6" s="9"/>
      <c r="B6" s="9"/>
      <c r="C6" s="9"/>
      <c r="D6" s="10"/>
      <c r="E6" s="10"/>
      <c r="F6" s="10"/>
      <c r="G6" s="10"/>
      <c r="H6" s="64"/>
      <c r="I6" s="48" t="s">
        <v>143</v>
      </c>
      <c r="J6" s="48" t="s">
        <v>144</v>
      </c>
      <c r="K6" s="48" t="s">
        <v>145</v>
      </c>
      <c r="L6" s="117" t="s">
        <v>146</v>
      </c>
      <c r="M6" s="117" t="s">
        <v>147</v>
      </c>
      <c r="N6" s="117" t="s">
        <v>33</v>
      </c>
      <c r="O6" s="117" t="s">
        <v>34</v>
      </c>
      <c r="P6" s="117" t="s">
        <v>35</v>
      </c>
      <c r="Q6" s="48"/>
      <c r="R6" s="48" t="s">
        <v>32</v>
      </c>
      <c r="S6" s="48" t="s">
        <v>43</v>
      </c>
      <c r="T6" s="48" t="s">
        <v>148</v>
      </c>
      <c r="U6" s="48" t="s">
        <v>39</v>
      </c>
      <c r="V6" s="48" t="s">
        <v>40</v>
      </c>
      <c r="W6" s="48" t="s">
        <v>41</v>
      </c>
    </row>
    <row r="7" ht="27.75" customHeight="true" spans="1:23">
      <c r="A7" s="9"/>
      <c r="B7" s="9"/>
      <c r="C7" s="9"/>
      <c r="D7" s="10"/>
      <c r="E7" s="10"/>
      <c r="F7" s="10"/>
      <c r="G7" s="10"/>
      <c r="H7" s="64"/>
      <c r="I7" s="48"/>
      <c r="J7" s="48"/>
      <c r="K7" s="48"/>
      <c r="L7" s="117"/>
      <c r="M7" s="117"/>
      <c r="N7" s="117"/>
      <c r="O7" s="117"/>
      <c r="P7" s="117"/>
      <c r="Q7" s="48"/>
      <c r="R7" s="48"/>
      <c r="S7" s="48"/>
      <c r="T7" s="48"/>
      <c r="U7" s="48"/>
      <c r="V7" s="48"/>
      <c r="W7" s="48"/>
    </row>
    <row r="8" ht="15" customHeight="true" spans="1:23">
      <c r="A8" s="115">
        <v>1</v>
      </c>
      <c r="B8" s="115">
        <v>2</v>
      </c>
      <c r="C8" s="115">
        <v>3</v>
      </c>
      <c r="D8" s="115">
        <v>4</v>
      </c>
      <c r="E8" s="115">
        <v>5</v>
      </c>
      <c r="F8" s="115">
        <v>6</v>
      </c>
      <c r="G8" s="115">
        <v>7</v>
      </c>
      <c r="H8" s="115">
        <v>8</v>
      </c>
      <c r="I8" s="115">
        <v>9</v>
      </c>
      <c r="J8" s="115">
        <v>10</v>
      </c>
      <c r="K8" s="115">
        <v>11</v>
      </c>
      <c r="L8" s="115">
        <v>12</v>
      </c>
      <c r="M8" s="115">
        <v>13</v>
      </c>
      <c r="N8" s="115">
        <v>14</v>
      </c>
      <c r="O8" s="115">
        <v>15</v>
      </c>
      <c r="P8" s="115">
        <v>16</v>
      </c>
      <c r="Q8" s="115">
        <v>17</v>
      </c>
      <c r="R8" s="115">
        <v>18</v>
      </c>
      <c r="S8" s="115">
        <v>19</v>
      </c>
      <c r="T8" s="115">
        <v>20</v>
      </c>
      <c r="U8" s="115">
        <v>21</v>
      </c>
      <c r="V8" s="115">
        <v>22</v>
      </c>
      <c r="W8" s="115">
        <v>23</v>
      </c>
    </row>
    <row r="9" ht="38.25" spans="1:23">
      <c r="A9" s="14" t="s">
        <v>45</v>
      </c>
      <c r="B9" s="110"/>
      <c r="C9" s="14"/>
      <c r="D9" s="14"/>
      <c r="E9" s="14"/>
      <c r="F9" s="14"/>
      <c r="G9" s="14"/>
      <c r="H9" s="26">
        <v>35928802.3</v>
      </c>
      <c r="I9" s="26">
        <v>35928802.3</v>
      </c>
      <c r="J9" s="26">
        <v>8395563.7</v>
      </c>
      <c r="K9" s="26"/>
      <c r="L9" s="26">
        <v>27533238.6</v>
      </c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</row>
    <row r="10" ht="51" spans="1:23">
      <c r="A10" s="116" t="s">
        <v>45</v>
      </c>
      <c r="B10" s="110" t="s">
        <v>149</v>
      </c>
      <c r="C10" s="14" t="s">
        <v>150</v>
      </c>
      <c r="D10" s="14" t="s">
        <v>63</v>
      </c>
      <c r="E10" s="14" t="s">
        <v>64</v>
      </c>
      <c r="F10" s="14" t="s">
        <v>151</v>
      </c>
      <c r="G10" s="14" t="s">
        <v>152</v>
      </c>
      <c r="H10" s="26">
        <v>6709903.2</v>
      </c>
      <c r="I10" s="26">
        <v>6709903.2</v>
      </c>
      <c r="J10" s="26">
        <v>1677475.8</v>
      </c>
      <c r="K10" s="26"/>
      <c r="L10" s="26">
        <v>5032427.4</v>
      </c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</row>
    <row r="11" ht="51" spans="1:23">
      <c r="A11" s="116" t="s">
        <v>45</v>
      </c>
      <c r="B11" s="110" t="s">
        <v>149</v>
      </c>
      <c r="C11" s="14" t="s">
        <v>150</v>
      </c>
      <c r="D11" s="14" t="s">
        <v>63</v>
      </c>
      <c r="E11" s="14" t="s">
        <v>64</v>
      </c>
      <c r="F11" s="14" t="s">
        <v>153</v>
      </c>
      <c r="G11" s="14" t="s">
        <v>154</v>
      </c>
      <c r="H11" s="26">
        <v>10147863.6</v>
      </c>
      <c r="I11" s="26">
        <v>10147863.6</v>
      </c>
      <c r="J11" s="26">
        <v>2536965.9</v>
      </c>
      <c r="K11" s="26"/>
      <c r="L11" s="26">
        <v>7610897.7</v>
      </c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</row>
    <row r="12" ht="51" spans="1:23">
      <c r="A12" s="116" t="s">
        <v>45</v>
      </c>
      <c r="B12" s="110" t="s">
        <v>149</v>
      </c>
      <c r="C12" s="14" t="s">
        <v>150</v>
      </c>
      <c r="D12" s="14" t="s">
        <v>63</v>
      </c>
      <c r="E12" s="14" t="s">
        <v>64</v>
      </c>
      <c r="F12" s="14" t="s">
        <v>155</v>
      </c>
      <c r="G12" s="14" t="s">
        <v>156</v>
      </c>
      <c r="H12" s="26">
        <v>598533.6</v>
      </c>
      <c r="I12" s="26">
        <v>598533.6</v>
      </c>
      <c r="J12" s="26">
        <v>149633.4</v>
      </c>
      <c r="K12" s="26"/>
      <c r="L12" s="26">
        <v>448900.2</v>
      </c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</row>
    <row r="13" ht="51" spans="1:23">
      <c r="A13" s="116" t="s">
        <v>45</v>
      </c>
      <c r="B13" s="110" t="s">
        <v>157</v>
      </c>
      <c r="C13" s="14" t="s">
        <v>158</v>
      </c>
      <c r="D13" s="14" t="s">
        <v>73</v>
      </c>
      <c r="E13" s="14" t="s">
        <v>74</v>
      </c>
      <c r="F13" s="14" t="s">
        <v>159</v>
      </c>
      <c r="G13" s="14" t="s">
        <v>160</v>
      </c>
      <c r="H13" s="26">
        <v>2997047.42</v>
      </c>
      <c r="I13" s="26">
        <v>2997047.42</v>
      </c>
      <c r="J13" s="26">
        <v>749261.86</v>
      </c>
      <c r="K13" s="26"/>
      <c r="L13" s="26">
        <v>2247785.56</v>
      </c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</row>
    <row r="14" ht="51" spans="1:23">
      <c r="A14" s="116" t="s">
        <v>45</v>
      </c>
      <c r="B14" s="110" t="s">
        <v>157</v>
      </c>
      <c r="C14" s="14" t="s">
        <v>158</v>
      </c>
      <c r="D14" s="14" t="s">
        <v>77</v>
      </c>
      <c r="E14" s="14" t="s">
        <v>76</v>
      </c>
      <c r="F14" s="14" t="s">
        <v>161</v>
      </c>
      <c r="G14" s="14" t="s">
        <v>162</v>
      </c>
      <c r="H14" s="26">
        <v>30414.65</v>
      </c>
      <c r="I14" s="26">
        <v>30414.65</v>
      </c>
      <c r="J14" s="26">
        <v>7603.66</v>
      </c>
      <c r="K14" s="26"/>
      <c r="L14" s="26">
        <v>22810.99</v>
      </c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</row>
    <row r="15" ht="51" spans="1:23">
      <c r="A15" s="116" t="s">
        <v>45</v>
      </c>
      <c r="B15" s="110" t="s">
        <v>157</v>
      </c>
      <c r="C15" s="14" t="s">
        <v>158</v>
      </c>
      <c r="D15" s="14" t="s">
        <v>82</v>
      </c>
      <c r="E15" s="14" t="s">
        <v>83</v>
      </c>
      <c r="F15" s="14" t="s">
        <v>163</v>
      </c>
      <c r="G15" s="14" t="s">
        <v>164</v>
      </c>
      <c r="H15" s="26">
        <v>1873154.64</v>
      </c>
      <c r="I15" s="26">
        <v>1873154.64</v>
      </c>
      <c r="J15" s="26">
        <v>468288.66</v>
      </c>
      <c r="K15" s="26"/>
      <c r="L15" s="26">
        <v>1404865.98</v>
      </c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</row>
    <row r="16" ht="51" spans="1:23">
      <c r="A16" s="116" t="s">
        <v>45</v>
      </c>
      <c r="B16" s="110" t="s">
        <v>157</v>
      </c>
      <c r="C16" s="14" t="s">
        <v>158</v>
      </c>
      <c r="D16" s="14" t="s">
        <v>84</v>
      </c>
      <c r="E16" s="14" t="s">
        <v>85</v>
      </c>
      <c r="F16" s="14" t="s">
        <v>165</v>
      </c>
      <c r="G16" s="14" t="s">
        <v>166</v>
      </c>
      <c r="H16" s="26">
        <v>1020528.84</v>
      </c>
      <c r="I16" s="26">
        <v>1020528.84</v>
      </c>
      <c r="J16" s="26">
        <v>255132.21</v>
      </c>
      <c r="K16" s="26"/>
      <c r="L16" s="26">
        <v>765396.63</v>
      </c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</row>
    <row r="17" ht="51" spans="1:23">
      <c r="A17" s="116" t="s">
        <v>45</v>
      </c>
      <c r="B17" s="110" t="s">
        <v>157</v>
      </c>
      <c r="C17" s="14" t="s">
        <v>158</v>
      </c>
      <c r="D17" s="14" t="s">
        <v>86</v>
      </c>
      <c r="E17" s="14" t="s">
        <v>87</v>
      </c>
      <c r="F17" s="14" t="s">
        <v>161</v>
      </c>
      <c r="G17" s="14" t="s">
        <v>162</v>
      </c>
      <c r="H17" s="26">
        <v>59377.5</v>
      </c>
      <c r="I17" s="26">
        <v>59377.5</v>
      </c>
      <c r="J17" s="26">
        <v>59377.5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ht="51" spans="1:23">
      <c r="A18" s="116" t="s">
        <v>45</v>
      </c>
      <c r="B18" s="110" t="s">
        <v>167</v>
      </c>
      <c r="C18" s="14" t="s">
        <v>99</v>
      </c>
      <c r="D18" s="14" t="s">
        <v>98</v>
      </c>
      <c r="E18" s="14" t="s">
        <v>99</v>
      </c>
      <c r="F18" s="14" t="s">
        <v>168</v>
      </c>
      <c r="G18" s="14" t="s">
        <v>99</v>
      </c>
      <c r="H18" s="26">
        <v>2732649.32</v>
      </c>
      <c r="I18" s="26">
        <v>2732649.32</v>
      </c>
      <c r="J18" s="26">
        <v>683162.33</v>
      </c>
      <c r="K18" s="26"/>
      <c r="L18" s="26">
        <v>2049486.99</v>
      </c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ht="51" spans="1:23">
      <c r="A19" s="116" t="s">
        <v>45</v>
      </c>
      <c r="B19" s="110" t="s">
        <v>169</v>
      </c>
      <c r="C19" s="14" t="s">
        <v>170</v>
      </c>
      <c r="D19" s="14" t="s">
        <v>63</v>
      </c>
      <c r="E19" s="14" t="s">
        <v>64</v>
      </c>
      <c r="F19" s="14" t="s">
        <v>171</v>
      </c>
      <c r="G19" s="14" t="s">
        <v>172</v>
      </c>
      <c r="H19" s="26">
        <v>280000</v>
      </c>
      <c r="I19" s="26">
        <v>280000</v>
      </c>
      <c r="J19" s="26"/>
      <c r="K19" s="26"/>
      <c r="L19" s="26">
        <v>280000</v>
      </c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</row>
    <row r="20" ht="51" spans="1:23">
      <c r="A20" s="116" t="s">
        <v>45</v>
      </c>
      <c r="B20" s="110" t="s">
        <v>173</v>
      </c>
      <c r="C20" s="14" t="s">
        <v>129</v>
      </c>
      <c r="D20" s="14" t="s">
        <v>63</v>
      </c>
      <c r="E20" s="14" t="s">
        <v>64</v>
      </c>
      <c r="F20" s="14" t="s">
        <v>174</v>
      </c>
      <c r="G20" s="14" t="s">
        <v>129</v>
      </c>
      <c r="H20" s="26">
        <v>25000</v>
      </c>
      <c r="I20" s="26">
        <v>25000</v>
      </c>
      <c r="J20" s="26">
        <v>6250</v>
      </c>
      <c r="K20" s="26"/>
      <c r="L20" s="26">
        <v>18750</v>
      </c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ht="51" spans="1:23">
      <c r="A21" s="116" t="s">
        <v>45</v>
      </c>
      <c r="B21" s="110" t="s">
        <v>175</v>
      </c>
      <c r="C21" s="14" t="s">
        <v>176</v>
      </c>
      <c r="D21" s="14" t="s">
        <v>63</v>
      </c>
      <c r="E21" s="14" t="s">
        <v>64</v>
      </c>
      <c r="F21" s="14" t="s">
        <v>177</v>
      </c>
      <c r="G21" s="14" t="s">
        <v>178</v>
      </c>
      <c r="H21" s="26">
        <v>1357020</v>
      </c>
      <c r="I21" s="26">
        <v>1357020</v>
      </c>
      <c r="J21" s="26">
        <v>339255</v>
      </c>
      <c r="K21" s="26"/>
      <c r="L21" s="26">
        <v>1017765</v>
      </c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</row>
    <row r="22" ht="51" spans="1:23">
      <c r="A22" s="116" t="s">
        <v>45</v>
      </c>
      <c r="B22" s="110" t="s">
        <v>179</v>
      </c>
      <c r="C22" s="14" t="s">
        <v>180</v>
      </c>
      <c r="D22" s="14" t="s">
        <v>63</v>
      </c>
      <c r="E22" s="14" t="s">
        <v>64</v>
      </c>
      <c r="F22" s="14" t="s">
        <v>181</v>
      </c>
      <c r="G22" s="14" t="s">
        <v>180</v>
      </c>
      <c r="H22" s="26">
        <v>398878.96</v>
      </c>
      <c r="I22" s="26">
        <v>398878.96</v>
      </c>
      <c r="J22" s="26">
        <v>99719.74</v>
      </c>
      <c r="K22" s="26"/>
      <c r="L22" s="26">
        <v>299159.22</v>
      </c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</row>
    <row r="23" ht="51" spans="1:23">
      <c r="A23" s="116" t="s">
        <v>45</v>
      </c>
      <c r="B23" s="110" t="s">
        <v>182</v>
      </c>
      <c r="C23" s="14" t="s">
        <v>183</v>
      </c>
      <c r="D23" s="14" t="s">
        <v>63</v>
      </c>
      <c r="E23" s="14" t="s">
        <v>64</v>
      </c>
      <c r="F23" s="14" t="s">
        <v>184</v>
      </c>
      <c r="G23" s="14" t="s">
        <v>185</v>
      </c>
      <c r="H23" s="26">
        <v>300000</v>
      </c>
      <c r="I23" s="26">
        <v>300000</v>
      </c>
      <c r="J23" s="26"/>
      <c r="K23" s="26"/>
      <c r="L23" s="26">
        <v>300000</v>
      </c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</row>
    <row r="24" ht="51" spans="1:23">
      <c r="A24" s="116" t="s">
        <v>45</v>
      </c>
      <c r="B24" s="110" t="s">
        <v>182</v>
      </c>
      <c r="C24" s="14" t="s">
        <v>183</v>
      </c>
      <c r="D24" s="14" t="s">
        <v>63</v>
      </c>
      <c r="E24" s="14" t="s">
        <v>64</v>
      </c>
      <c r="F24" s="14" t="s">
        <v>186</v>
      </c>
      <c r="G24" s="14" t="s">
        <v>187</v>
      </c>
      <c r="H24" s="26">
        <v>50000</v>
      </c>
      <c r="I24" s="26">
        <v>50000</v>
      </c>
      <c r="J24" s="26">
        <v>12500</v>
      </c>
      <c r="K24" s="26"/>
      <c r="L24" s="26">
        <v>37500</v>
      </c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</row>
    <row r="25" ht="51" spans="1:23">
      <c r="A25" s="116" t="s">
        <v>45</v>
      </c>
      <c r="B25" s="110" t="s">
        <v>182</v>
      </c>
      <c r="C25" s="14" t="s">
        <v>183</v>
      </c>
      <c r="D25" s="14" t="s">
        <v>63</v>
      </c>
      <c r="E25" s="14" t="s">
        <v>64</v>
      </c>
      <c r="F25" s="14" t="s">
        <v>188</v>
      </c>
      <c r="G25" s="14" t="s">
        <v>189</v>
      </c>
      <c r="H25" s="26">
        <v>500</v>
      </c>
      <c r="I25" s="26">
        <v>500</v>
      </c>
      <c r="J25" s="26">
        <v>125</v>
      </c>
      <c r="K25" s="26"/>
      <c r="L25" s="26">
        <v>375</v>
      </c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</row>
    <row r="26" ht="51" spans="1:23">
      <c r="A26" s="116" t="s">
        <v>45</v>
      </c>
      <c r="B26" s="110" t="s">
        <v>182</v>
      </c>
      <c r="C26" s="14" t="s">
        <v>183</v>
      </c>
      <c r="D26" s="14" t="s">
        <v>63</v>
      </c>
      <c r="E26" s="14" t="s">
        <v>64</v>
      </c>
      <c r="F26" s="14" t="s">
        <v>190</v>
      </c>
      <c r="G26" s="14" t="s">
        <v>191</v>
      </c>
      <c r="H26" s="26">
        <v>100000</v>
      </c>
      <c r="I26" s="26">
        <v>100000</v>
      </c>
      <c r="J26" s="26">
        <v>25000</v>
      </c>
      <c r="K26" s="26"/>
      <c r="L26" s="26">
        <v>75000</v>
      </c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</row>
    <row r="27" ht="51" spans="1:23">
      <c r="A27" s="116" t="s">
        <v>45</v>
      </c>
      <c r="B27" s="110" t="s">
        <v>182</v>
      </c>
      <c r="C27" s="14" t="s">
        <v>183</v>
      </c>
      <c r="D27" s="14" t="s">
        <v>63</v>
      </c>
      <c r="E27" s="14" t="s">
        <v>64</v>
      </c>
      <c r="F27" s="14" t="s">
        <v>192</v>
      </c>
      <c r="G27" s="14" t="s">
        <v>193</v>
      </c>
      <c r="H27" s="26">
        <v>280000</v>
      </c>
      <c r="I27" s="26">
        <v>280000</v>
      </c>
      <c r="J27" s="26">
        <v>70000</v>
      </c>
      <c r="K27" s="26"/>
      <c r="L27" s="26">
        <v>210000</v>
      </c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ht="51" spans="1:23">
      <c r="A28" s="116" t="s">
        <v>45</v>
      </c>
      <c r="B28" s="110" t="s">
        <v>182</v>
      </c>
      <c r="C28" s="14" t="s">
        <v>183</v>
      </c>
      <c r="D28" s="14" t="s">
        <v>63</v>
      </c>
      <c r="E28" s="14" t="s">
        <v>64</v>
      </c>
      <c r="F28" s="14" t="s">
        <v>194</v>
      </c>
      <c r="G28" s="14" t="s">
        <v>195</v>
      </c>
      <c r="H28" s="26">
        <v>50000</v>
      </c>
      <c r="I28" s="26">
        <v>50000</v>
      </c>
      <c r="J28" s="26">
        <v>12500</v>
      </c>
      <c r="K28" s="26"/>
      <c r="L28" s="26">
        <v>37500</v>
      </c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</row>
    <row r="29" ht="51" spans="1:23">
      <c r="A29" s="116" t="s">
        <v>45</v>
      </c>
      <c r="B29" s="110" t="s">
        <v>182</v>
      </c>
      <c r="C29" s="14" t="s">
        <v>183</v>
      </c>
      <c r="D29" s="14" t="s">
        <v>63</v>
      </c>
      <c r="E29" s="14" t="s">
        <v>64</v>
      </c>
      <c r="F29" s="14" t="s">
        <v>196</v>
      </c>
      <c r="G29" s="14" t="s">
        <v>197</v>
      </c>
      <c r="H29" s="26">
        <v>1058600</v>
      </c>
      <c r="I29" s="26">
        <v>1058600</v>
      </c>
      <c r="J29" s="26"/>
      <c r="K29" s="26"/>
      <c r="L29" s="26">
        <v>1058600</v>
      </c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ht="51" spans="1:23">
      <c r="A30" s="116" t="s">
        <v>45</v>
      </c>
      <c r="B30" s="110" t="s">
        <v>182</v>
      </c>
      <c r="C30" s="14" t="s">
        <v>183</v>
      </c>
      <c r="D30" s="14" t="s">
        <v>63</v>
      </c>
      <c r="E30" s="14" t="s">
        <v>64</v>
      </c>
      <c r="F30" s="14" t="s">
        <v>198</v>
      </c>
      <c r="G30" s="14" t="s">
        <v>199</v>
      </c>
      <c r="H30" s="26">
        <v>200000</v>
      </c>
      <c r="I30" s="26">
        <v>200000</v>
      </c>
      <c r="J30" s="26">
        <v>50000</v>
      </c>
      <c r="K30" s="26"/>
      <c r="L30" s="26">
        <v>150000</v>
      </c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ht="51" spans="1:23">
      <c r="A31" s="116" t="s">
        <v>45</v>
      </c>
      <c r="B31" s="110" t="s">
        <v>182</v>
      </c>
      <c r="C31" s="14" t="s">
        <v>183</v>
      </c>
      <c r="D31" s="14" t="s">
        <v>63</v>
      </c>
      <c r="E31" s="14" t="s">
        <v>64</v>
      </c>
      <c r="F31" s="14" t="s">
        <v>200</v>
      </c>
      <c r="G31" s="14" t="s">
        <v>201</v>
      </c>
      <c r="H31" s="26">
        <v>17000</v>
      </c>
      <c r="I31" s="26">
        <v>17000</v>
      </c>
      <c r="J31" s="26">
        <v>4250</v>
      </c>
      <c r="K31" s="26"/>
      <c r="L31" s="26">
        <v>12750</v>
      </c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ht="51" spans="1:23">
      <c r="A32" s="116" t="s">
        <v>45</v>
      </c>
      <c r="B32" s="110" t="s">
        <v>182</v>
      </c>
      <c r="C32" s="14" t="s">
        <v>183</v>
      </c>
      <c r="D32" s="14" t="s">
        <v>63</v>
      </c>
      <c r="E32" s="14" t="s">
        <v>64</v>
      </c>
      <c r="F32" s="14" t="s">
        <v>202</v>
      </c>
      <c r="G32" s="14" t="s">
        <v>203</v>
      </c>
      <c r="H32" s="26">
        <v>40000</v>
      </c>
      <c r="I32" s="26">
        <v>40000</v>
      </c>
      <c r="J32" s="26">
        <v>10000</v>
      </c>
      <c r="K32" s="26"/>
      <c r="L32" s="26">
        <v>30000</v>
      </c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</row>
    <row r="33" ht="51" spans="1:23">
      <c r="A33" s="116" t="s">
        <v>45</v>
      </c>
      <c r="B33" s="110" t="s">
        <v>182</v>
      </c>
      <c r="C33" s="14" t="s">
        <v>183</v>
      </c>
      <c r="D33" s="14" t="s">
        <v>63</v>
      </c>
      <c r="E33" s="14" t="s">
        <v>64</v>
      </c>
      <c r="F33" s="14" t="s">
        <v>177</v>
      </c>
      <c r="G33" s="14" t="s">
        <v>178</v>
      </c>
      <c r="H33" s="26">
        <v>129240</v>
      </c>
      <c r="I33" s="26">
        <v>129240</v>
      </c>
      <c r="J33" s="26">
        <v>32310</v>
      </c>
      <c r="K33" s="26"/>
      <c r="L33" s="26">
        <v>96930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ht="51" spans="1:23">
      <c r="A34" s="116" t="s">
        <v>45</v>
      </c>
      <c r="B34" s="110" t="s">
        <v>182</v>
      </c>
      <c r="C34" s="14" t="s">
        <v>183</v>
      </c>
      <c r="D34" s="14" t="s">
        <v>63</v>
      </c>
      <c r="E34" s="14" t="s">
        <v>64</v>
      </c>
      <c r="F34" s="14" t="s">
        <v>204</v>
      </c>
      <c r="G34" s="14" t="s">
        <v>205</v>
      </c>
      <c r="H34" s="26">
        <v>1041190.57</v>
      </c>
      <c r="I34" s="26">
        <v>1041190.57</v>
      </c>
      <c r="J34" s="26">
        <v>260297.64</v>
      </c>
      <c r="K34" s="26"/>
      <c r="L34" s="26">
        <v>780892.93</v>
      </c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</row>
    <row r="35" ht="51" spans="1:23">
      <c r="A35" s="116" t="s">
        <v>45</v>
      </c>
      <c r="B35" s="110" t="s">
        <v>182</v>
      </c>
      <c r="C35" s="14" t="s">
        <v>183</v>
      </c>
      <c r="D35" s="14" t="s">
        <v>71</v>
      </c>
      <c r="E35" s="14" t="s">
        <v>72</v>
      </c>
      <c r="F35" s="14" t="s">
        <v>204</v>
      </c>
      <c r="G35" s="14" t="s">
        <v>205</v>
      </c>
      <c r="H35" s="26">
        <v>21600</v>
      </c>
      <c r="I35" s="26">
        <v>21600</v>
      </c>
      <c r="J35" s="26">
        <v>5400</v>
      </c>
      <c r="K35" s="26"/>
      <c r="L35" s="26">
        <v>16200</v>
      </c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</row>
    <row r="36" ht="51" spans="1:23">
      <c r="A36" s="116" t="s">
        <v>45</v>
      </c>
      <c r="B36" s="110" t="s">
        <v>206</v>
      </c>
      <c r="C36" s="14" t="s">
        <v>207</v>
      </c>
      <c r="D36" s="14" t="s">
        <v>63</v>
      </c>
      <c r="E36" s="14" t="s">
        <v>64</v>
      </c>
      <c r="F36" s="14" t="s">
        <v>153</v>
      </c>
      <c r="G36" s="14" t="s">
        <v>154</v>
      </c>
      <c r="H36" s="26">
        <v>886080</v>
      </c>
      <c r="I36" s="26">
        <v>886080</v>
      </c>
      <c r="J36" s="26"/>
      <c r="K36" s="26"/>
      <c r="L36" s="26">
        <v>886080</v>
      </c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ht="51" spans="1:23">
      <c r="A37" s="116" t="s">
        <v>45</v>
      </c>
      <c r="B37" s="110" t="s">
        <v>208</v>
      </c>
      <c r="C37" s="14" t="s">
        <v>209</v>
      </c>
      <c r="D37" s="14" t="s">
        <v>63</v>
      </c>
      <c r="E37" s="14" t="s">
        <v>64</v>
      </c>
      <c r="F37" s="14" t="s">
        <v>155</v>
      </c>
      <c r="G37" s="14" t="s">
        <v>156</v>
      </c>
      <c r="H37" s="26">
        <v>3524220</v>
      </c>
      <c r="I37" s="26">
        <v>3524220</v>
      </c>
      <c r="J37" s="26">
        <v>881055</v>
      </c>
      <c r="K37" s="26"/>
      <c r="L37" s="26">
        <v>2643165</v>
      </c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</row>
    <row r="38" ht="18.75" customHeight="true" spans="1:23">
      <c r="A38" s="29" t="s">
        <v>100</v>
      </c>
      <c r="B38" s="30"/>
      <c r="C38" s="30"/>
      <c r="D38" s="30"/>
      <c r="E38" s="30"/>
      <c r="F38" s="30"/>
      <c r="G38" s="32"/>
      <c r="H38" s="26">
        <v>35928802.3</v>
      </c>
      <c r="I38" s="26">
        <v>35928802.3</v>
      </c>
      <c r="J38" s="26">
        <v>8395563.7</v>
      </c>
      <c r="K38" s="26"/>
      <c r="L38" s="26">
        <v>27533238.6</v>
      </c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</row>
  </sheetData>
  <mergeCells count="30">
    <mergeCell ref="A2:W2"/>
    <mergeCell ref="A3:G3"/>
    <mergeCell ref="H4:W4"/>
    <mergeCell ref="I5:M5"/>
    <mergeCell ref="N5:P5"/>
    <mergeCell ref="R5:W5"/>
    <mergeCell ref="A38:G38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pageSetup paperSize="9" scale="2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false"/>
    <pageSetUpPr fitToPage="true"/>
  </sheetPr>
  <dimension ref="A1:W44"/>
  <sheetViews>
    <sheetView showZeros="0" workbookViewId="0">
      <selection activeCell="A38" sqref="$A38:$XFD38"/>
    </sheetView>
  </sheetViews>
  <sheetFormatPr defaultColWidth="9.14166666666667" defaultRowHeight="14.25" customHeight="true"/>
  <cols>
    <col min="1" max="1" width="14.575" customWidth="true"/>
    <col min="2" max="2" width="21.0333333333333" customWidth="true"/>
    <col min="3" max="3" width="31.3166666666667" customWidth="true"/>
    <col min="4" max="4" width="23.85" customWidth="true"/>
    <col min="5" max="5" width="15.6" customWidth="true"/>
    <col min="6" max="6" width="19.7416666666667" customWidth="true"/>
    <col min="7" max="7" width="14.8833333333333" customWidth="true"/>
    <col min="8" max="8" width="19.7416666666667" customWidth="true"/>
    <col min="9" max="16" width="14.175" customWidth="true"/>
    <col min="17" max="17" width="13.6" customWidth="true"/>
    <col min="18" max="23" width="15.175" customWidth="true"/>
  </cols>
  <sheetData>
    <row r="1" ht="13.5" customHeight="true" spans="5:23">
      <c r="E1" s="1"/>
      <c r="F1" s="1"/>
      <c r="G1" s="1"/>
      <c r="H1" s="1"/>
      <c r="U1" s="114"/>
      <c r="W1" s="58" t="s">
        <v>210</v>
      </c>
    </row>
    <row r="2" ht="27.75" customHeight="true" spans="1:23">
      <c r="A2" s="27" t="s">
        <v>211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true" spans="1:23">
      <c r="A3" s="3" t="str">
        <f t="shared" ref="A3:B3" si="0">"单位名称："&amp;"云南省公安厅环境资源和食品药品犯罪侦查总队（云南省公安厅知识产权犯罪侦查总队、云南省公安厅森林警察总队）"</f>
        <v>单位名称：云南省公安厅环境资源和食品药品犯罪侦查总队（云南省公安厅知识产权犯罪侦查总队、云南省公安厅森林警察总队）</v>
      </c>
      <c r="B3" s="109" t="str">
        <f t="shared" si="0"/>
        <v>单位名称：云南省公安厅环境资源和食品药品犯罪侦查总队（云南省公安厅知识产权犯罪侦查总队、云南省公安厅森林警察总队）</v>
      </c>
      <c r="C3" s="109"/>
      <c r="D3" s="109"/>
      <c r="E3" s="109"/>
      <c r="F3" s="109"/>
      <c r="G3" s="109"/>
      <c r="H3" s="109"/>
      <c r="I3" s="109"/>
      <c r="J3" s="19"/>
      <c r="K3" s="19"/>
      <c r="L3" s="19"/>
      <c r="M3" s="19"/>
      <c r="N3" s="19"/>
      <c r="O3" s="19"/>
      <c r="P3" s="19"/>
      <c r="Q3" s="19"/>
      <c r="U3" s="114"/>
      <c r="W3" s="107" t="s">
        <v>125</v>
      </c>
    </row>
    <row r="4" ht="21.75" customHeight="true" spans="1:23">
      <c r="A4" s="5" t="s">
        <v>212</v>
      </c>
      <c r="B4" s="5" t="s">
        <v>135</v>
      </c>
      <c r="C4" s="5" t="s">
        <v>136</v>
      </c>
      <c r="D4" s="5" t="s">
        <v>213</v>
      </c>
      <c r="E4" s="6" t="s">
        <v>137</v>
      </c>
      <c r="F4" s="6" t="s">
        <v>138</v>
      </c>
      <c r="G4" s="6" t="s">
        <v>139</v>
      </c>
      <c r="H4" s="6" t="s">
        <v>140</v>
      </c>
      <c r="I4" s="64" t="s">
        <v>30</v>
      </c>
      <c r="J4" s="64" t="s">
        <v>214</v>
      </c>
      <c r="K4" s="64"/>
      <c r="L4" s="64"/>
      <c r="M4" s="64"/>
      <c r="N4" s="112" t="s">
        <v>142</v>
      </c>
      <c r="O4" s="112"/>
      <c r="P4" s="112"/>
      <c r="Q4" s="6" t="s">
        <v>36</v>
      </c>
      <c r="R4" s="21" t="s">
        <v>51</v>
      </c>
      <c r="S4" s="22"/>
      <c r="T4" s="22"/>
      <c r="U4" s="22"/>
      <c r="V4" s="22"/>
      <c r="W4" s="23"/>
    </row>
    <row r="5" ht="21.75" customHeight="true" spans="1:23">
      <c r="A5" s="7"/>
      <c r="B5" s="7"/>
      <c r="C5" s="7"/>
      <c r="D5" s="7"/>
      <c r="E5" s="8"/>
      <c r="F5" s="8"/>
      <c r="G5" s="8"/>
      <c r="H5" s="8"/>
      <c r="I5" s="64"/>
      <c r="J5" s="48" t="s">
        <v>33</v>
      </c>
      <c r="K5" s="48"/>
      <c r="L5" s="48" t="s">
        <v>34</v>
      </c>
      <c r="M5" s="48" t="s">
        <v>35</v>
      </c>
      <c r="N5" s="113" t="s">
        <v>33</v>
      </c>
      <c r="O5" s="113" t="s">
        <v>34</v>
      </c>
      <c r="P5" s="113" t="s">
        <v>35</v>
      </c>
      <c r="Q5" s="8"/>
      <c r="R5" s="6" t="s">
        <v>32</v>
      </c>
      <c r="S5" s="6" t="s">
        <v>43</v>
      </c>
      <c r="T5" s="6" t="s">
        <v>148</v>
      </c>
      <c r="U5" s="6" t="s">
        <v>39</v>
      </c>
      <c r="V5" s="6" t="s">
        <v>40</v>
      </c>
      <c r="W5" s="6" t="s">
        <v>41</v>
      </c>
    </row>
    <row r="6" ht="40.5" customHeight="true" spans="1:23">
      <c r="A6" s="9"/>
      <c r="B6" s="9"/>
      <c r="C6" s="9"/>
      <c r="D6" s="9"/>
      <c r="E6" s="10"/>
      <c r="F6" s="10"/>
      <c r="G6" s="10"/>
      <c r="H6" s="10"/>
      <c r="I6" s="64"/>
      <c r="J6" s="48" t="s">
        <v>32</v>
      </c>
      <c r="K6" s="48" t="s">
        <v>215</v>
      </c>
      <c r="L6" s="48"/>
      <c r="M6" s="48"/>
      <c r="N6" s="10"/>
      <c r="O6" s="10"/>
      <c r="P6" s="10"/>
      <c r="Q6" s="10"/>
      <c r="R6" s="10"/>
      <c r="S6" s="10"/>
      <c r="T6" s="10"/>
      <c r="U6" s="25"/>
      <c r="V6" s="10"/>
      <c r="W6" s="10"/>
    </row>
    <row r="7" ht="15" customHeight="true" spans="1:23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  <c r="M7" s="11">
        <v>13</v>
      </c>
      <c r="N7" s="11">
        <v>14</v>
      </c>
      <c r="O7" s="11">
        <v>15</v>
      </c>
      <c r="P7" s="11">
        <v>16</v>
      </c>
      <c r="Q7" s="11">
        <v>17</v>
      </c>
      <c r="R7" s="11">
        <v>18</v>
      </c>
      <c r="S7" s="11">
        <v>19</v>
      </c>
      <c r="T7" s="11">
        <v>20</v>
      </c>
      <c r="U7" s="11">
        <v>21</v>
      </c>
      <c r="V7" s="11">
        <v>22</v>
      </c>
      <c r="W7" s="11">
        <v>23</v>
      </c>
    </row>
    <row r="8" ht="32.9" customHeight="true" spans="1:23">
      <c r="A8" s="14"/>
      <c r="B8" s="110"/>
      <c r="C8" s="14" t="s">
        <v>216</v>
      </c>
      <c r="D8" s="14"/>
      <c r="E8" s="14"/>
      <c r="F8" s="14"/>
      <c r="G8" s="14"/>
      <c r="H8" s="14"/>
      <c r="I8" s="111">
        <v>852200</v>
      </c>
      <c r="J8" s="111"/>
      <c r="K8" s="111"/>
      <c r="L8" s="111"/>
      <c r="M8" s="111"/>
      <c r="N8" s="111">
        <v>852200</v>
      </c>
      <c r="O8" s="111"/>
      <c r="P8" s="111"/>
      <c r="Q8" s="111"/>
      <c r="R8" s="111"/>
      <c r="S8" s="111"/>
      <c r="T8" s="111"/>
      <c r="U8" s="89"/>
      <c r="V8" s="111"/>
      <c r="W8" s="111"/>
    </row>
    <row r="9" ht="51" spans="1:23">
      <c r="A9" s="14" t="s">
        <v>217</v>
      </c>
      <c r="B9" s="110" t="s">
        <v>218</v>
      </c>
      <c r="C9" s="14" t="s">
        <v>216</v>
      </c>
      <c r="D9" s="14" t="s">
        <v>45</v>
      </c>
      <c r="E9" s="14" t="s">
        <v>65</v>
      </c>
      <c r="F9" s="14" t="s">
        <v>66</v>
      </c>
      <c r="G9" s="14" t="s">
        <v>219</v>
      </c>
      <c r="H9" s="14" t="s">
        <v>220</v>
      </c>
      <c r="I9" s="111">
        <v>224200</v>
      </c>
      <c r="J9" s="111"/>
      <c r="K9" s="111"/>
      <c r="L9" s="111"/>
      <c r="M9" s="111"/>
      <c r="N9" s="111">
        <v>224200</v>
      </c>
      <c r="O9" s="111"/>
      <c r="P9" s="111"/>
      <c r="Q9" s="111"/>
      <c r="R9" s="111"/>
      <c r="S9" s="111"/>
      <c r="T9" s="111"/>
      <c r="U9" s="89"/>
      <c r="V9" s="111"/>
      <c r="W9" s="111"/>
    </row>
    <row r="10" ht="51" spans="1:23">
      <c r="A10" s="14" t="s">
        <v>217</v>
      </c>
      <c r="B10" s="110" t="s">
        <v>218</v>
      </c>
      <c r="C10" s="14" t="s">
        <v>216</v>
      </c>
      <c r="D10" s="14" t="s">
        <v>45</v>
      </c>
      <c r="E10" s="14" t="s">
        <v>65</v>
      </c>
      <c r="F10" s="14" t="s">
        <v>66</v>
      </c>
      <c r="G10" s="14" t="s">
        <v>221</v>
      </c>
      <c r="H10" s="14" t="s">
        <v>222</v>
      </c>
      <c r="I10" s="111">
        <v>628000</v>
      </c>
      <c r="J10" s="111"/>
      <c r="K10" s="111"/>
      <c r="L10" s="111"/>
      <c r="M10" s="111"/>
      <c r="N10" s="111">
        <v>628000</v>
      </c>
      <c r="O10" s="111"/>
      <c r="P10" s="111"/>
      <c r="Q10" s="111"/>
      <c r="R10" s="111"/>
      <c r="S10" s="111"/>
      <c r="T10" s="111"/>
      <c r="U10" s="89"/>
      <c r="V10" s="111"/>
      <c r="W10" s="111"/>
    </row>
    <row r="11" ht="32.9" customHeight="true" spans="1:23">
      <c r="A11" s="14"/>
      <c r="B11" s="14"/>
      <c r="C11" s="14" t="s">
        <v>223</v>
      </c>
      <c r="D11" s="14"/>
      <c r="E11" s="14"/>
      <c r="F11" s="14"/>
      <c r="G11" s="14"/>
      <c r="H11" s="14"/>
      <c r="I11" s="111">
        <v>411728</v>
      </c>
      <c r="J11" s="111"/>
      <c r="K11" s="111"/>
      <c r="L11" s="111"/>
      <c r="M11" s="111"/>
      <c r="N11" s="111">
        <v>411728</v>
      </c>
      <c r="O11" s="111"/>
      <c r="P11" s="111"/>
      <c r="Q11" s="111"/>
      <c r="R11" s="111"/>
      <c r="S11" s="111"/>
      <c r="T11" s="111"/>
      <c r="U11" s="89"/>
      <c r="V11" s="111"/>
      <c r="W11" s="111"/>
    </row>
    <row r="12" ht="51" spans="1:23">
      <c r="A12" s="14" t="s">
        <v>217</v>
      </c>
      <c r="B12" s="110" t="s">
        <v>224</v>
      </c>
      <c r="C12" s="14" t="s">
        <v>223</v>
      </c>
      <c r="D12" s="14" t="s">
        <v>45</v>
      </c>
      <c r="E12" s="14" t="s">
        <v>65</v>
      </c>
      <c r="F12" s="14" t="s">
        <v>66</v>
      </c>
      <c r="G12" s="14" t="s">
        <v>225</v>
      </c>
      <c r="H12" s="14" t="s">
        <v>226</v>
      </c>
      <c r="I12" s="111">
        <v>58838</v>
      </c>
      <c r="J12" s="111"/>
      <c r="K12" s="111"/>
      <c r="L12" s="111"/>
      <c r="M12" s="111"/>
      <c r="N12" s="111">
        <v>58838</v>
      </c>
      <c r="O12" s="111"/>
      <c r="P12" s="111"/>
      <c r="Q12" s="111"/>
      <c r="R12" s="111"/>
      <c r="S12" s="111"/>
      <c r="T12" s="111"/>
      <c r="U12" s="89"/>
      <c r="V12" s="111"/>
      <c r="W12" s="111"/>
    </row>
    <row r="13" ht="51" spans="1:23">
      <c r="A13" s="14" t="s">
        <v>217</v>
      </c>
      <c r="B13" s="110" t="s">
        <v>224</v>
      </c>
      <c r="C13" s="14" t="s">
        <v>223</v>
      </c>
      <c r="D13" s="14" t="s">
        <v>45</v>
      </c>
      <c r="E13" s="14" t="s">
        <v>65</v>
      </c>
      <c r="F13" s="14" t="s">
        <v>66</v>
      </c>
      <c r="G13" s="14" t="s">
        <v>227</v>
      </c>
      <c r="H13" s="14" t="s">
        <v>228</v>
      </c>
      <c r="I13" s="111">
        <v>175000</v>
      </c>
      <c r="J13" s="111"/>
      <c r="K13" s="111"/>
      <c r="L13" s="111"/>
      <c r="M13" s="111"/>
      <c r="N13" s="111">
        <v>175000</v>
      </c>
      <c r="O13" s="111"/>
      <c r="P13" s="111"/>
      <c r="Q13" s="111"/>
      <c r="R13" s="111"/>
      <c r="S13" s="111"/>
      <c r="T13" s="111"/>
      <c r="U13" s="89"/>
      <c r="V13" s="111"/>
      <c r="W13" s="111"/>
    </row>
    <row r="14" ht="51" spans="1:23">
      <c r="A14" s="14" t="s">
        <v>217</v>
      </c>
      <c r="B14" s="110" t="s">
        <v>224</v>
      </c>
      <c r="C14" s="14" t="s">
        <v>223</v>
      </c>
      <c r="D14" s="14" t="s">
        <v>45</v>
      </c>
      <c r="E14" s="14" t="s">
        <v>65</v>
      </c>
      <c r="F14" s="14" t="s">
        <v>66</v>
      </c>
      <c r="G14" s="14" t="s">
        <v>202</v>
      </c>
      <c r="H14" s="14" t="s">
        <v>203</v>
      </c>
      <c r="I14" s="111">
        <v>177890</v>
      </c>
      <c r="J14" s="111"/>
      <c r="K14" s="111"/>
      <c r="L14" s="111"/>
      <c r="M14" s="111"/>
      <c r="N14" s="111">
        <v>177890</v>
      </c>
      <c r="O14" s="111"/>
      <c r="P14" s="111"/>
      <c r="Q14" s="111"/>
      <c r="R14" s="111"/>
      <c r="S14" s="111"/>
      <c r="T14" s="111"/>
      <c r="U14" s="89"/>
      <c r="V14" s="111"/>
      <c r="W14" s="111"/>
    </row>
    <row r="15" ht="32.9" customHeight="true" spans="1:23">
      <c r="A15" s="14"/>
      <c r="B15" s="14"/>
      <c r="C15" s="14" t="s">
        <v>229</v>
      </c>
      <c r="D15" s="14"/>
      <c r="E15" s="14"/>
      <c r="F15" s="14"/>
      <c r="G15" s="14"/>
      <c r="H15" s="14"/>
      <c r="I15" s="111">
        <v>125600</v>
      </c>
      <c r="J15" s="111"/>
      <c r="K15" s="111"/>
      <c r="L15" s="111"/>
      <c r="M15" s="111"/>
      <c r="N15" s="111">
        <v>125600</v>
      </c>
      <c r="O15" s="111"/>
      <c r="P15" s="111"/>
      <c r="Q15" s="111"/>
      <c r="R15" s="111"/>
      <c r="S15" s="111"/>
      <c r="T15" s="111"/>
      <c r="U15" s="89"/>
      <c r="V15" s="111"/>
      <c r="W15" s="111"/>
    </row>
    <row r="16" ht="51" spans="1:23">
      <c r="A16" s="14" t="s">
        <v>217</v>
      </c>
      <c r="B16" s="110" t="s">
        <v>230</v>
      </c>
      <c r="C16" s="14" t="s">
        <v>229</v>
      </c>
      <c r="D16" s="14" t="s">
        <v>45</v>
      </c>
      <c r="E16" s="14" t="s">
        <v>65</v>
      </c>
      <c r="F16" s="14" t="s">
        <v>66</v>
      </c>
      <c r="G16" s="14" t="s">
        <v>231</v>
      </c>
      <c r="H16" s="14" t="s">
        <v>220</v>
      </c>
      <c r="I16" s="111">
        <v>125600</v>
      </c>
      <c r="J16" s="111"/>
      <c r="K16" s="111"/>
      <c r="L16" s="111"/>
      <c r="M16" s="111"/>
      <c r="N16" s="111">
        <v>125600</v>
      </c>
      <c r="O16" s="111"/>
      <c r="P16" s="111"/>
      <c r="Q16" s="111"/>
      <c r="R16" s="111"/>
      <c r="S16" s="111"/>
      <c r="T16" s="111"/>
      <c r="U16" s="89"/>
      <c r="V16" s="111"/>
      <c r="W16" s="111"/>
    </row>
    <row r="17" ht="32.9" customHeight="true" spans="1:23">
      <c r="A17" s="14"/>
      <c r="B17" s="14"/>
      <c r="C17" s="14" t="s">
        <v>232</v>
      </c>
      <c r="D17" s="14"/>
      <c r="E17" s="14"/>
      <c r="F17" s="14"/>
      <c r="G17" s="14"/>
      <c r="H17" s="14"/>
      <c r="I17" s="111">
        <v>170000</v>
      </c>
      <c r="J17" s="111"/>
      <c r="K17" s="111"/>
      <c r="L17" s="111"/>
      <c r="M17" s="111"/>
      <c r="N17" s="111">
        <v>170000</v>
      </c>
      <c r="O17" s="111"/>
      <c r="P17" s="111"/>
      <c r="Q17" s="111"/>
      <c r="R17" s="111"/>
      <c r="S17" s="111"/>
      <c r="T17" s="111"/>
      <c r="U17" s="89"/>
      <c r="V17" s="111"/>
      <c r="W17" s="111"/>
    </row>
    <row r="18" ht="51" spans="1:23">
      <c r="A18" s="14" t="s">
        <v>217</v>
      </c>
      <c r="B18" s="110" t="s">
        <v>233</v>
      </c>
      <c r="C18" s="14" t="s">
        <v>232</v>
      </c>
      <c r="D18" s="14" t="s">
        <v>45</v>
      </c>
      <c r="E18" s="14" t="s">
        <v>92</v>
      </c>
      <c r="F18" s="14" t="s">
        <v>93</v>
      </c>
      <c r="G18" s="14" t="s">
        <v>198</v>
      </c>
      <c r="H18" s="14" t="s">
        <v>199</v>
      </c>
      <c r="I18" s="111">
        <v>50000</v>
      </c>
      <c r="J18" s="111"/>
      <c r="K18" s="111"/>
      <c r="L18" s="111"/>
      <c r="M18" s="111"/>
      <c r="N18" s="111">
        <v>50000</v>
      </c>
      <c r="O18" s="111"/>
      <c r="P18" s="111"/>
      <c r="Q18" s="111"/>
      <c r="R18" s="111"/>
      <c r="S18" s="111"/>
      <c r="T18" s="111"/>
      <c r="U18" s="89"/>
      <c r="V18" s="111"/>
      <c r="W18" s="111"/>
    </row>
    <row r="19" ht="51" spans="1:23">
      <c r="A19" s="14" t="s">
        <v>217</v>
      </c>
      <c r="B19" s="110" t="s">
        <v>233</v>
      </c>
      <c r="C19" s="14" t="s">
        <v>232</v>
      </c>
      <c r="D19" s="14" t="s">
        <v>45</v>
      </c>
      <c r="E19" s="14" t="s">
        <v>92</v>
      </c>
      <c r="F19" s="14" t="s">
        <v>93</v>
      </c>
      <c r="G19" s="14" t="s">
        <v>234</v>
      </c>
      <c r="H19" s="14" t="s">
        <v>235</v>
      </c>
      <c r="I19" s="111">
        <v>120000</v>
      </c>
      <c r="J19" s="111"/>
      <c r="K19" s="111"/>
      <c r="L19" s="111"/>
      <c r="M19" s="111"/>
      <c r="N19" s="111">
        <v>120000</v>
      </c>
      <c r="O19" s="111"/>
      <c r="P19" s="111"/>
      <c r="Q19" s="111"/>
      <c r="R19" s="111"/>
      <c r="S19" s="111"/>
      <c r="T19" s="111"/>
      <c r="U19" s="89"/>
      <c r="V19" s="111"/>
      <c r="W19" s="111"/>
    </row>
    <row r="20" ht="32.9" customHeight="true" spans="1:23">
      <c r="A20" s="14"/>
      <c r="B20" s="14"/>
      <c r="C20" s="14" t="s">
        <v>236</v>
      </c>
      <c r="D20" s="14"/>
      <c r="E20" s="14"/>
      <c r="F20" s="14"/>
      <c r="G20" s="14"/>
      <c r="H20" s="14"/>
      <c r="I20" s="111">
        <v>852400</v>
      </c>
      <c r="J20" s="111">
        <v>852400</v>
      </c>
      <c r="K20" s="111">
        <v>852400</v>
      </c>
      <c r="L20" s="111"/>
      <c r="M20" s="111"/>
      <c r="N20" s="111"/>
      <c r="O20" s="111"/>
      <c r="P20" s="111"/>
      <c r="Q20" s="111"/>
      <c r="R20" s="111"/>
      <c r="S20" s="111"/>
      <c r="T20" s="111"/>
      <c r="U20" s="89"/>
      <c r="V20" s="111"/>
      <c r="W20" s="111"/>
    </row>
    <row r="21" ht="51" spans="1:23">
      <c r="A21" s="14" t="s">
        <v>237</v>
      </c>
      <c r="B21" s="110" t="s">
        <v>238</v>
      </c>
      <c r="C21" s="14" t="s">
        <v>236</v>
      </c>
      <c r="D21" s="14" t="s">
        <v>45</v>
      </c>
      <c r="E21" s="14" t="s">
        <v>63</v>
      </c>
      <c r="F21" s="14" t="s">
        <v>64</v>
      </c>
      <c r="G21" s="14" t="s">
        <v>196</v>
      </c>
      <c r="H21" s="14" t="s">
        <v>197</v>
      </c>
      <c r="I21" s="111">
        <v>606200</v>
      </c>
      <c r="J21" s="111">
        <v>606200</v>
      </c>
      <c r="K21" s="111">
        <v>606200</v>
      </c>
      <c r="L21" s="111"/>
      <c r="M21" s="111"/>
      <c r="N21" s="111"/>
      <c r="O21" s="111"/>
      <c r="P21" s="111"/>
      <c r="Q21" s="111"/>
      <c r="R21" s="111"/>
      <c r="S21" s="111"/>
      <c r="T21" s="111"/>
      <c r="U21" s="89"/>
      <c r="V21" s="111"/>
      <c r="W21" s="111"/>
    </row>
    <row r="22" ht="51" spans="1:23">
      <c r="A22" s="14" t="s">
        <v>237</v>
      </c>
      <c r="B22" s="110" t="s">
        <v>238</v>
      </c>
      <c r="C22" s="14" t="s">
        <v>236</v>
      </c>
      <c r="D22" s="14" t="s">
        <v>45</v>
      </c>
      <c r="E22" s="14" t="s">
        <v>63</v>
      </c>
      <c r="F22" s="14" t="s">
        <v>64</v>
      </c>
      <c r="G22" s="14" t="s">
        <v>198</v>
      </c>
      <c r="H22" s="14" t="s">
        <v>199</v>
      </c>
      <c r="I22" s="111">
        <v>246200</v>
      </c>
      <c r="J22" s="111">
        <v>246200</v>
      </c>
      <c r="K22" s="111">
        <v>246200</v>
      </c>
      <c r="L22" s="111"/>
      <c r="M22" s="111"/>
      <c r="N22" s="111"/>
      <c r="O22" s="111"/>
      <c r="P22" s="111"/>
      <c r="Q22" s="111"/>
      <c r="R22" s="111"/>
      <c r="S22" s="111"/>
      <c r="T22" s="111"/>
      <c r="U22" s="89"/>
      <c r="V22" s="111"/>
      <c r="W22" s="111"/>
    </row>
    <row r="23" ht="32.9" customHeight="true" spans="1:23">
      <c r="A23" s="14"/>
      <c r="B23" s="14"/>
      <c r="C23" s="14" t="s">
        <v>239</v>
      </c>
      <c r="D23" s="14"/>
      <c r="E23" s="14"/>
      <c r="F23" s="14"/>
      <c r="G23" s="14"/>
      <c r="H23" s="14"/>
      <c r="I23" s="111">
        <v>98700</v>
      </c>
      <c r="J23" s="111">
        <v>98700</v>
      </c>
      <c r="K23" s="111">
        <v>98700</v>
      </c>
      <c r="L23" s="111"/>
      <c r="M23" s="111"/>
      <c r="N23" s="111"/>
      <c r="O23" s="111"/>
      <c r="P23" s="111"/>
      <c r="Q23" s="111"/>
      <c r="R23" s="111"/>
      <c r="S23" s="111"/>
      <c r="T23" s="111"/>
      <c r="U23" s="89"/>
      <c r="V23" s="111"/>
      <c r="W23" s="111"/>
    </row>
    <row r="24" ht="51" spans="1:23">
      <c r="A24" s="14" t="s">
        <v>217</v>
      </c>
      <c r="B24" s="110" t="s">
        <v>240</v>
      </c>
      <c r="C24" s="14" t="s">
        <v>239</v>
      </c>
      <c r="D24" s="14" t="s">
        <v>45</v>
      </c>
      <c r="E24" s="14" t="s">
        <v>65</v>
      </c>
      <c r="F24" s="14" t="s">
        <v>66</v>
      </c>
      <c r="G24" s="14" t="s">
        <v>219</v>
      </c>
      <c r="H24" s="14" t="s">
        <v>220</v>
      </c>
      <c r="I24" s="111">
        <v>98700</v>
      </c>
      <c r="J24" s="111">
        <v>98700</v>
      </c>
      <c r="K24" s="111">
        <v>98700</v>
      </c>
      <c r="L24" s="111"/>
      <c r="M24" s="111"/>
      <c r="N24" s="111"/>
      <c r="O24" s="111"/>
      <c r="P24" s="111"/>
      <c r="Q24" s="111"/>
      <c r="R24" s="111"/>
      <c r="S24" s="111"/>
      <c r="T24" s="111"/>
      <c r="U24" s="89"/>
      <c r="V24" s="111"/>
      <c r="W24" s="111"/>
    </row>
    <row r="25" ht="32.9" customHeight="true" spans="1:23">
      <c r="A25" s="14"/>
      <c r="B25" s="14"/>
      <c r="C25" s="14" t="s">
        <v>241</v>
      </c>
      <c r="D25" s="14"/>
      <c r="E25" s="14"/>
      <c r="F25" s="14"/>
      <c r="G25" s="14"/>
      <c r="H25" s="14"/>
      <c r="I25" s="111">
        <v>3959616.25</v>
      </c>
      <c r="J25" s="111">
        <v>2736500</v>
      </c>
      <c r="K25" s="111">
        <v>2736500</v>
      </c>
      <c r="L25" s="111"/>
      <c r="M25" s="111"/>
      <c r="N25" s="111">
        <v>1223116.25</v>
      </c>
      <c r="O25" s="111"/>
      <c r="P25" s="111"/>
      <c r="Q25" s="111"/>
      <c r="R25" s="111"/>
      <c r="S25" s="111"/>
      <c r="T25" s="111"/>
      <c r="U25" s="89"/>
      <c r="V25" s="111"/>
      <c r="W25" s="111"/>
    </row>
    <row r="26" ht="51" spans="1:23">
      <c r="A26" s="14" t="s">
        <v>217</v>
      </c>
      <c r="B26" s="110" t="s">
        <v>242</v>
      </c>
      <c r="C26" s="14" t="s">
        <v>241</v>
      </c>
      <c r="D26" s="14" t="s">
        <v>45</v>
      </c>
      <c r="E26" s="14" t="s">
        <v>65</v>
      </c>
      <c r="F26" s="14" t="s">
        <v>66</v>
      </c>
      <c r="G26" s="14" t="s">
        <v>194</v>
      </c>
      <c r="H26" s="14" t="s">
        <v>195</v>
      </c>
      <c r="I26" s="111">
        <v>486612</v>
      </c>
      <c r="J26" s="111">
        <v>11700</v>
      </c>
      <c r="K26" s="111">
        <v>11700</v>
      </c>
      <c r="L26" s="111"/>
      <c r="M26" s="111"/>
      <c r="N26" s="111">
        <v>474912</v>
      </c>
      <c r="O26" s="111"/>
      <c r="P26" s="111"/>
      <c r="Q26" s="111"/>
      <c r="R26" s="111"/>
      <c r="S26" s="111"/>
      <c r="T26" s="111"/>
      <c r="U26" s="89"/>
      <c r="V26" s="111"/>
      <c r="W26" s="111"/>
    </row>
    <row r="27" ht="51" spans="1:23">
      <c r="A27" s="14" t="s">
        <v>217</v>
      </c>
      <c r="B27" s="110" t="s">
        <v>242</v>
      </c>
      <c r="C27" s="14" t="s">
        <v>241</v>
      </c>
      <c r="D27" s="14" t="s">
        <v>45</v>
      </c>
      <c r="E27" s="14" t="s">
        <v>65</v>
      </c>
      <c r="F27" s="14" t="s">
        <v>66</v>
      </c>
      <c r="G27" s="14" t="s">
        <v>225</v>
      </c>
      <c r="H27" s="14" t="s">
        <v>226</v>
      </c>
      <c r="I27" s="111">
        <v>890128</v>
      </c>
      <c r="J27" s="111">
        <v>850000</v>
      </c>
      <c r="K27" s="111">
        <v>850000</v>
      </c>
      <c r="L27" s="111"/>
      <c r="M27" s="111"/>
      <c r="N27" s="111">
        <v>40128</v>
      </c>
      <c r="O27" s="111"/>
      <c r="P27" s="111"/>
      <c r="Q27" s="111"/>
      <c r="R27" s="111"/>
      <c r="S27" s="111"/>
      <c r="T27" s="111"/>
      <c r="U27" s="89"/>
      <c r="V27" s="111"/>
      <c r="W27" s="111"/>
    </row>
    <row r="28" ht="51" spans="1:23">
      <c r="A28" s="14" t="s">
        <v>217</v>
      </c>
      <c r="B28" s="110" t="s">
        <v>242</v>
      </c>
      <c r="C28" s="14" t="s">
        <v>241</v>
      </c>
      <c r="D28" s="14" t="s">
        <v>45</v>
      </c>
      <c r="E28" s="14" t="s">
        <v>65</v>
      </c>
      <c r="F28" s="14" t="s">
        <v>66</v>
      </c>
      <c r="G28" s="14" t="s">
        <v>198</v>
      </c>
      <c r="H28" s="14" t="s">
        <v>199</v>
      </c>
      <c r="I28" s="111">
        <v>534195.7</v>
      </c>
      <c r="J28" s="111">
        <v>250000</v>
      </c>
      <c r="K28" s="111">
        <v>250000</v>
      </c>
      <c r="L28" s="111"/>
      <c r="M28" s="111"/>
      <c r="N28" s="111">
        <v>284195.7</v>
      </c>
      <c r="O28" s="111"/>
      <c r="P28" s="111"/>
      <c r="Q28" s="111"/>
      <c r="R28" s="111"/>
      <c r="S28" s="111"/>
      <c r="T28" s="111"/>
      <c r="U28" s="89"/>
      <c r="V28" s="111"/>
      <c r="W28" s="111"/>
    </row>
    <row r="29" ht="51" spans="1:23">
      <c r="A29" s="14" t="s">
        <v>217</v>
      </c>
      <c r="B29" s="110" t="s">
        <v>242</v>
      </c>
      <c r="C29" s="14" t="s">
        <v>241</v>
      </c>
      <c r="D29" s="14" t="s">
        <v>45</v>
      </c>
      <c r="E29" s="14" t="s">
        <v>65</v>
      </c>
      <c r="F29" s="14" t="s">
        <v>66</v>
      </c>
      <c r="G29" s="14" t="s">
        <v>243</v>
      </c>
      <c r="H29" s="14" t="s">
        <v>244</v>
      </c>
      <c r="I29" s="111">
        <v>409800</v>
      </c>
      <c r="J29" s="111">
        <v>211800</v>
      </c>
      <c r="K29" s="111">
        <v>211800</v>
      </c>
      <c r="L29" s="111"/>
      <c r="M29" s="111"/>
      <c r="N29" s="111">
        <v>198000</v>
      </c>
      <c r="O29" s="111"/>
      <c r="P29" s="111"/>
      <c r="Q29" s="111"/>
      <c r="R29" s="111"/>
      <c r="S29" s="111"/>
      <c r="T29" s="111"/>
      <c r="U29" s="89"/>
      <c r="V29" s="111"/>
      <c r="W29" s="111"/>
    </row>
    <row r="30" ht="51" spans="1:23">
      <c r="A30" s="14" t="s">
        <v>217</v>
      </c>
      <c r="B30" s="110" t="s">
        <v>242</v>
      </c>
      <c r="C30" s="14" t="s">
        <v>241</v>
      </c>
      <c r="D30" s="14" t="s">
        <v>45</v>
      </c>
      <c r="E30" s="14" t="s">
        <v>65</v>
      </c>
      <c r="F30" s="14" t="s">
        <v>66</v>
      </c>
      <c r="G30" s="14" t="s">
        <v>234</v>
      </c>
      <c r="H30" s="14" t="s">
        <v>235</v>
      </c>
      <c r="I30" s="111">
        <v>320000</v>
      </c>
      <c r="J30" s="111">
        <v>320000</v>
      </c>
      <c r="K30" s="111">
        <v>320000</v>
      </c>
      <c r="L30" s="111"/>
      <c r="M30" s="111"/>
      <c r="N30" s="111"/>
      <c r="O30" s="111"/>
      <c r="P30" s="111"/>
      <c r="Q30" s="111"/>
      <c r="R30" s="111"/>
      <c r="S30" s="111"/>
      <c r="T30" s="111"/>
      <c r="U30" s="89"/>
      <c r="V30" s="111"/>
      <c r="W30" s="111"/>
    </row>
    <row r="31" ht="51" spans="1:23">
      <c r="A31" s="14" t="s">
        <v>217</v>
      </c>
      <c r="B31" s="110" t="s">
        <v>242</v>
      </c>
      <c r="C31" s="14" t="s">
        <v>241</v>
      </c>
      <c r="D31" s="14" t="s">
        <v>45</v>
      </c>
      <c r="E31" s="14" t="s">
        <v>65</v>
      </c>
      <c r="F31" s="14" t="s">
        <v>66</v>
      </c>
      <c r="G31" s="14" t="s">
        <v>227</v>
      </c>
      <c r="H31" s="14" t="s">
        <v>228</v>
      </c>
      <c r="I31" s="111">
        <v>78000</v>
      </c>
      <c r="J31" s="111">
        <v>78000</v>
      </c>
      <c r="K31" s="111">
        <v>78000</v>
      </c>
      <c r="L31" s="111"/>
      <c r="M31" s="111"/>
      <c r="N31" s="111"/>
      <c r="O31" s="111"/>
      <c r="P31" s="111"/>
      <c r="Q31" s="111"/>
      <c r="R31" s="111"/>
      <c r="S31" s="111"/>
      <c r="T31" s="111"/>
      <c r="U31" s="89"/>
      <c r="V31" s="111"/>
      <c r="W31" s="111"/>
    </row>
    <row r="32" ht="51" spans="1:23">
      <c r="A32" s="14" t="s">
        <v>217</v>
      </c>
      <c r="B32" s="110" t="s">
        <v>242</v>
      </c>
      <c r="C32" s="14" t="s">
        <v>241</v>
      </c>
      <c r="D32" s="14" t="s">
        <v>45</v>
      </c>
      <c r="E32" s="14" t="s">
        <v>65</v>
      </c>
      <c r="F32" s="14" t="s">
        <v>66</v>
      </c>
      <c r="G32" s="14" t="s">
        <v>202</v>
      </c>
      <c r="H32" s="14" t="s">
        <v>203</v>
      </c>
      <c r="I32" s="111">
        <v>538012.55</v>
      </c>
      <c r="J32" s="111">
        <v>345000</v>
      </c>
      <c r="K32" s="111">
        <v>345000</v>
      </c>
      <c r="L32" s="111"/>
      <c r="M32" s="111"/>
      <c r="N32" s="111">
        <v>193012.55</v>
      </c>
      <c r="O32" s="111"/>
      <c r="P32" s="111"/>
      <c r="Q32" s="111"/>
      <c r="R32" s="111"/>
      <c r="S32" s="111"/>
      <c r="T32" s="111"/>
      <c r="U32" s="89"/>
      <c r="V32" s="111"/>
      <c r="W32" s="111"/>
    </row>
    <row r="33" ht="51" spans="1:23">
      <c r="A33" s="14" t="s">
        <v>217</v>
      </c>
      <c r="B33" s="110" t="s">
        <v>242</v>
      </c>
      <c r="C33" s="14" t="s">
        <v>241</v>
      </c>
      <c r="D33" s="14" t="s">
        <v>45</v>
      </c>
      <c r="E33" s="14" t="s">
        <v>65</v>
      </c>
      <c r="F33" s="14" t="s">
        <v>66</v>
      </c>
      <c r="G33" s="14" t="s">
        <v>204</v>
      </c>
      <c r="H33" s="14" t="s">
        <v>205</v>
      </c>
      <c r="I33" s="111">
        <v>232868</v>
      </c>
      <c r="J33" s="111">
        <v>200000</v>
      </c>
      <c r="K33" s="111">
        <v>200000</v>
      </c>
      <c r="L33" s="111"/>
      <c r="M33" s="111"/>
      <c r="N33" s="111">
        <v>32868</v>
      </c>
      <c r="O33" s="111"/>
      <c r="P33" s="111"/>
      <c r="Q33" s="111"/>
      <c r="R33" s="111"/>
      <c r="S33" s="111"/>
      <c r="T33" s="111"/>
      <c r="U33" s="89"/>
      <c r="V33" s="111"/>
      <c r="W33" s="111"/>
    </row>
    <row r="34" ht="51" spans="1:23">
      <c r="A34" s="14" t="s">
        <v>217</v>
      </c>
      <c r="B34" s="110" t="s">
        <v>242</v>
      </c>
      <c r="C34" s="14" t="s">
        <v>241</v>
      </c>
      <c r="D34" s="14" t="s">
        <v>45</v>
      </c>
      <c r="E34" s="14" t="s">
        <v>65</v>
      </c>
      <c r="F34" s="14" t="s">
        <v>66</v>
      </c>
      <c r="G34" s="14" t="s">
        <v>221</v>
      </c>
      <c r="H34" s="14" t="s">
        <v>222</v>
      </c>
      <c r="I34" s="111">
        <v>470000</v>
      </c>
      <c r="J34" s="111">
        <v>470000</v>
      </c>
      <c r="K34" s="111">
        <v>470000</v>
      </c>
      <c r="L34" s="111"/>
      <c r="M34" s="111"/>
      <c r="N34" s="111"/>
      <c r="O34" s="111"/>
      <c r="P34" s="111"/>
      <c r="Q34" s="111"/>
      <c r="R34" s="111"/>
      <c r="S34" s="111"/>
      <c r="T34" s="111"/>
      <c r="U34" s="89"/>
      <c r="V34" s="111"/>
      <c r="W34" s="111"/>
    </row>
    <row r="35" ht="32.9" customHeight="true" spans="1:23">
      <c r="A35" s="14"/>
      <c r="B35" s="14"/>
      <c r="C35" s="14" t="s">
        <v>245</v>
      </c>
      <c r="D35" s="14"/>
      <c r="E35" s="14"/>
      <c r="F35" s="14"/>
      <c r="G35" s="14"/>
      <c r="H35" s="14"/>
      <c r="I35" s="111">
        <v>1000000</v>
      </c>
      <c r="J35" s="111">
        <v>1000000</v>
      </c>
      <c r="K35" s="111">
        <v>1000000</v>
      </c>
      <c r="L35" s="111"/>
      <c r="M35" s="111"/>
      <c r="N35" s="111"/>
      <c r="O35" s="111"/>
      <c r="P35" s="111"/>
      <c r="Q35" s="111"/>
      <c r="R35" s="111"/>
      <c r="S35" s="111"/>
      <c r="T35" s="111"/>
      <c r="U35" s="89"/>
      <c r="V35" s="111"/>
      <c r="W35" s="111"/>
    </row>
    <row r="36" ht="51" spans="1:23">
      <c r="A36" s="14" t="s">
        <v>217</v>
      </c>
      <c r="B36" s="110" t="s">
        <v>246</v>
      </c>
      <c r="C36" s="14" t="s">
        <v>245</v>
      </c>
      <c r="D36" s="14" t="s">
        <v>45</v>
      </c>
      <c r="E36" s="14" t="s">
        <v>65</v>
      </c>
      <c r="F36" s="14" t="s">
        <v>66</v>
      </c>
      <c r="G36" s="14" t="s">
        <v>186</v>
      </c>
      <c r="H36" s="14" t="s">
        <v>187</v>
      </c>
      <c r="I36" s="111">
        <v>50000</v>
      </c>
      <c r="J36" s="111">
        <v>50000</v>
      </c>
      <c r="K36" s="111">
        <v>50000</v>
      </c>
      <c r="L36" s="111"/>
      <c r="M36" s="111"/>
      <c r="N36" s="111"/>
      <c r="O36" s="111"/>
      <c r="P36" s="111"/>
      <c r="Q36" s="111"/>
      <c r="R36" s="111"/>
      <c r="S36" s="111"/>
      <c r="T36" s="111"/>
      <c r="U36" s="89"/>
      <c r="V36" s="111"/>
      <c r="W36" s="111"/>
    </row>
    <row r="37" ht="32.9" customHeight="true" spans="1:23">
      <c r="A37" s="14" t="s">
        <v>217</v>
      </c>
      <c r="B37" s="110" t="s">
        <v>246</v>
      </c>
      <c r="C37" s="14" t="s">
        <v>245</v>
      </c>
      <c r="D37" s="14" t="s">
        <v>45</v>
      </c>
      <c r="E37" s="14" t="s">
        <v>65</v>
      </c>
      <c r="F37" s="14" t="s">
        <v>66</v>
      </c>
      <c r="G37" s="14" t="s">
        <v>225</v>
      </c>
      <c r="H37" s="14" t="s">
        <v>226</v>
      </c>
      <c r="I37" s="111">
        <v>200000</v>
      </c>
      <c r="J37" s="111">
        <v>200000</v>
      </c>
      <c r="K37" s="111">
        <v>200000</v>
      </c>
      <c r="L37" s="111"/>
      <c r="M37" s="111"/>
      <c r="N37" s="111"/>
      <c r="O37" s="111"/>
      <c r="P37" s="111"/>
      <c r="Q37" s="111"/>
      <c r="R37" s="111"/>
      <c r="S37" s="111"/>
      <c r="T37" s="111"/>
      <c r="U37" s="89"/>
      <c r="V37" s="111"/>
      <c r="W37" s="111"/>
    </row>
    <row r="38" ht="51" spans="1:23">
      <c r="A38" s="14" t="s">
        <v>217</v>
      </c>
      <c r="B38" s="110" t="s">
        <v>246</v>
      </c>
      <c r="C38" s="14" t="s">
        <v>245</v>
      </c>
      <c r="D38" s="14" t="s">
        <v>45</v>
      </c>
      <c r="E38" s="14" t="s">
        <v>65</v>
      </c>
      <c r="F38" s="14" t="s">
        <v>66</v>
      </c>
      <c r="G38" s="14" t="s">
        <v>198</v>
      </c>
      <c r="H38" s="14" t="s">
        <v>199</v>
      </c>
      <c r="I38" s="111">
        <v>50000</v>
      </c>
      <c r="J38" s="111">
        <v>50000</v>
      </c>
      <c r="K38" s="111">
        <v>50000</v>
      </c>
      <c r="L38" s="111"/>
      <c r="M38" s="111"/>
      <c r="N38" s="111"/>
      <c r="O38" s="111"/>
      <c r="P38" s="111"/>
      <c r="Q38" s="111"/>
      <c r="R38" s="111"/>
      <c r="S38" s="111"/>
      <c r="T38" s="111"/>
      <c r="U38" s="89"/>
      <c r="V38" s="111"/>
      <c r="W38" s="111"/>
    </row>
    <row r="39" ht="51" spans="1:23">
      <c r="A39" s="14" t="s">
        <v>217</v>
      </c>
      <c r="B39" s="110" t="s">
        <v>246</v>
      </c>
      <c r="C39" s="14" t="s">
        <v>245</v>
      </c>
      <c r="D39" s="14" t="s">
        <v>45</v>
      </c>
      <c r="E39" s="14" t="s">
        <v>65</v>
      </c>
      <c r="F39" s="14" t="s">
        <v>66</v>
      </c>
      <c r="G39" s="14" t="s">
        <v>227</v>
      </c>
      <c r="H39" s="14" t="s">
        <v>228</v>
      </c>
      <c r="I39" s="111">
        <v>500000</v>
      </c>
      <c r="J39" s="111">
        <v>500000</v>
      </c>
      <c r="K39" s="111">
        <v>500000</v>
      </c>
      <c r="L39" s="111"/>
      <c r="M39" s="111"/>
      <c r="N39" s="111"/>
      <c r="O39" s="111"/>
      <c r="P39" s="111"/>
      <c r="Q39" s="111"/>
      <c r="R39" s="111"/>
      <c r="S39" s="111"/>
      <c r="T39" s="111"/>
      <c r="U39" s="89"/>
      <c r="V39" s="111"/>
      <c r="W39" s="111"/>
    </row>
    <row r="40" ht="51" spans="1:23">
      <c r="A40" s="14" t="s">
        <v>217</v>
      </c>
      <c r="B40" s="110" t="s">
        <v>246</v>
      </c>
      <c r="C40" s="14" t="s">
        <v>245</v>
      </c>
      <c r="D40" s="14" t="s">
        <v>45</v>
      </c>
      <c r="E40" s="14" t="s">
        <v>65</v>
      </c>
      <c r="F40" s="14" t="s">
        <v>66</v>
      </c>
      <c r="G40" s="14" t="s">
        <v>221</v>
      </c>
      <c r="H40" s="14" t="s">
        <v>222</v>
      </c>
      <c r="I40" s="111">
        <v>200000</v>
      </c>
      <c r="J40" s="111">
        <v>200000</v>
      </c>
      <c r="K40" s="111">
        <v>200000</v>
      </c>
      <c r="L40" s="111"/>
      <c r="M40" s="111"/>
      <c r="N40" s="111"/>
      <c r="O40" s="111"/>
      <c r="P40" s="111"/>
      <c r="Q40" s="111"/>
      <c r="R40" s="111"/>
      <c r="S40" s="111"/>
      <c r="T40" s="111"/>
      <c r="U40" s="89"/>
      <c r="V40" s="111"/>
      <c r="W40" s="111"/>
    </row>
    <row r="41" ht="32.9" customHeight="true" spans="1:23">
      <c r="A41" s="14"/>
      <c r="B41" s="14"/>
      <c r="C41" s="14" t="s">
        <v>247</v>
      </c>
      <c r="D41" s="14"/>
      <c r="E41" s="14"/>
      <c r="F41" s="14"/>
      <c r="G41" s="14"/>
      <c r="H41" s="14"/>
      <c r="I41" s="111">
        <v>700000</v>
      </c>
      <c r="J41" s="111">
        <v>700000</v>
      </c>
      <c r="K41" s="111">
        <v>700000</v>
      </c>
      <c r="L41" s="111"/>
      <c r="M41" s="111"/>
      <c r="N41" s="111"/>
      <c r="O41" s="111"/>
      <c r="P41" s="111"/>
      <c r="Q41" s="111"/>
      <c r="R41" s="111"/>
      <c r="S41" s="111"/>
      <c r="T41" s="111"/>
      <c r="U41" s="89"/>
      <c r="V41" s="111"/>
      <c r="W41" s="111"/>
    </row>
    <row r="42" ht="51" spans="1:23">
      <c r="A42" s="14" t="s">
        <v>217</v>
      </c>
      <c r="B42" s="110" t="s">
        <v>248</v>
      </c>
      <c r="C42" s="14" t="s">
        <v>247</v>
      </c>
      <c r="D42" s="14" t="s">
        <v>45</v>
      </c>
      <c r="E42" s="14" t="s">
        <v>92</v>
      </c>
      <c r="F42" s="14" t="s">
        <v>93</v>
      </c>
      <c r="G42" s="14" t="s">
        <v>202</v>
      </c>
      <c r="H42" s="14" t="s">
        <v>203</v>
      </c>
      <c r="I42" s="111">
        <v>442000</v>
      </c>
      <c r="J42" s="111">
        <v>442000</v>
      </c>
      <c r="K42" s="111">
        <v>442000</v>
      </c>
      <c r="L42" s="111"/>
      <c r="M42" s="111"/>
      <c r="N42" s="111"/>
      <c r="O42" s="111"/>
      <c r="P42" s="111"/>
      <c r="Q42" s="111"/>
      <c r="R42" s="111"/>
      <c r="S42" s="111"/>
      <c r="T42" s="111"/>
      <c r="U42" s="89"/>
      <c r="V42" s="111"/>
      <c r="W42" s="111"/>
    </row>
    <row r="43" ht="51" spans="1:23">
      <c r="A43" s="14" t="s">
        <v>217</v>
      </c>
      <c r="B43" s="110" t="s">
        <v>248</v>
      </c>
      <c r="C43" s="14" t="s">
        <v>247</v>
      </c>
      <c r="D43" s="14" t="s">
        <v>45</v>
      </c>
      <c r="E43" s="14" t="s">
        <v>92</v>
      </c>
      <c r="F43" s="14" t="s">
        <v>93</v>
      </c>
      <c r="G43" s="14" t="s">
        <v>221</v>
      </c>
      <c r="H43" s="14" t="s">
        <v>222</v>
      </c>
      <c r="I43" s="111">
        <v>258000</v>
      </c>
      <c r="J43" s="111">
        <v>258000</v>
      </c>
      <c r="K43" s="111">
        <v>258000</v>
      </c>
      <c r="L43" s="111"/>
      <c r="M43" s="111"/>
      <c r="N43" s="111"/>
      <c r="O43" s="111"/>
      <c r="P43" s="111"/>
      <c r="Q43" s="111"/>
      <c r="R43" s="111"/>
      <c r="S43" s="111"/>
      <c r="T43" s="111"/>
      <c r="U43" s="89"/>
      <c r="V43" s="111"/>
      <c r="W43" s="111"/>
    </row>
    <row r="44" ht="18.75" customHeight="true" spans="1:23">
      <c r="A44" s="29" t="s">
        <v>100</v>
      </c>
      <c r="B44" s="30"/>
      <c r="C44" s="30"/>
      <c r="D44" s="30"/>
      <c r="E44" s="30"/>
      <c r="F44" s="30"/>
      <c r="G44" s="30"/>
      <c r="H44" s="32"/>
      <c r="I44" s="111">
        <v>8170244.25</v>
      </c>
      <c r="J44" s="111">
        <v>5387600</v>
      </c>
      <c r="K44" s="111">
        <v>5387600</v>
      </c>
      <c r="L44" s="111"/>
      <c r="M44" s="111"/>
      <c r="N44" s="111">
        <v>2782644.25</v>
      </c>
      <c r="O44" s="111"/>
      <c r="P44" s="111"/>
      <c r="Q44" s="111"/>
      <c r="R44" s="111"/>
      <c r="S44" s="111"/>
      <c r="T44" s="111"/>
      <c r="U44" s="89"/>
      <c r="V44" s="111"/>
      <c r="W44" s="111"/>
    </row>
  </sheetData>
  <mergeCells count="28">
    <mergeCell ref="A2:W2"/>
    <mergeCell ref="A3:I3"/>
    <mergeCell ref="J4:M4"/>
    <mergeCell ref="N4:P4"/>
    <mergeCell ref="R4:W4"/>
    <mergeCell ref="J5:K5"/>
    <mergeCell ref="A44:H44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pageSetup paperSize="9" scale="2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false"/>
    <pageSetUpPr fitToPage="true"/>
  </sheetPr>
  <dimension ref="A1:J42"/>
  <sheetViews>
    <sheetView showZeros="0" topLeftCell="A29" workbookViewId="0">
      <selection activeCell="B7" sqref="B7:B13"/>
    </sheetView>
  </sheetViews>
  <sheetFormatPr defaultColWidth="9.14166666666667" defaultRowHeight="12" customHeight="true"/>
  <cols>
    <col min="1" max="1" width="31.3916666666667" customWidth="true"/>
    <col min="2" max="2" width="29" customWidth="true"/>
    <col min="3" max="3" width="17.175" customWidth="true"/>
    <col min="4" max="4" width="21.0333333333333" customWidth="true"/>
    <col min="5" max="5" width="23.575" customWidth="true"/>
    <col min="6" max="6" width="11.2833333333333" customWidth="true"/>
    <col min="7" max="7" width="10.3166666666667" customWidth="true"/>
    <col min="8" max="8" width="9.31666666666667" customWidth="true"/>
    <col min="9" max="9" width="13.425" customWidth="true"/>
    <col min="10" max="10" width="40.5333333333333" customWidth="true"/>
  </cols>
  <sheetData>
    <row r="1" customHeight="true" spans="10:10">
      <c r="J1" s="56" t="s">
        <v>249</v>
      </c>
    </row>
    <row r="2" ht="28.5" customHeight="true" spans="1:10">
      <c r="A2" s="47" t="s">
        <v>250</v>
      </c>
      <c r="B2" s="27"/>
      <c r="C2" s="27"/>
      <c r="D2" s="27"/>
      <c r="E2" s="27"/>
      <c r="F2" s="52"/>
      <c r="G2" s="27"/>
      <c r="H2" s="52"/>
      <c r="I2" s="52"/>
      <c r="J2" s="27"/>
    </row>
    <row r="3" ht="15" customHeight="true" spans="1:1">
      <c r="A3" s="3" t="str">
        <f>"单位名称："&amp;"云南省公安厅环境资源和食品药品犯罪侦查总队（云南省公安厅知识产权犯罪侦查总队、云南省公安厅森林警察总队）"</f>
        <v>单位名称：云南省公安厅环境资源和食品药品犯罪侦查总队（云南省公安厅知识产权犯罪侦查总队、云南省公安厅森林警察总队）</v>
      </c>
    </row>
    <row r="4" ht="14.25" customHeight="true" spans="1:10">
      <c r="A4" s="48" t="s">
        <v>251</v>
      </c>
      <c r="B4" s="48" t="s">
        <v>252</v>
      </c>
      <c r="C4" s="48" t="s">
        <v>253</v>
      </c>
      <c r="D4" s="48" t="s">
        <v>254</v>
      </c>
      <c r="E4" s="48" t="s">
        <v>255</v>
      </c>
      <c r="F4" s="53" t="s">
        <v>256</v>
      </c>
      <c r="G4" s="48" t="s">
        <v>257</v>
      </c>
      <c r="H4" s="53" t="s">
        <v>258</v>
      </c>
      <c r="I4" s="53" t="s">
        <v>259</v>
      </c>
      <c r="J4" s="48" t="s">
        <v>260</v>
      </c>
    </row>
    <row r="5" ht="14.25" customHeight="true" spans="1:10">
      <c r="A5" s="48">
        <v>1</v>
      </c>
      <c r="B5" s="48">
        <v>2</v>
      </c>
      <c r="C5" s="48">
        <v>3</v>
      </c>
      <c r="D5" s="48">
        <v>4</v>
      </c>
      <c r="E5" s="48">
        <v>5</v>
      </c>
      <c r="F5" s="53">
        <v>6</v>
      </c>
      <c r="G5" s="48">
        <v>7</v>
      </c>
      <c r="H5" s="53">
        <v>8</v>
      </c>
      <c r="I5" s="53">
        <v>9</v>
      </c>
      <c r="J5" s="48">
        <v>10</v>
      </c>
    </row>
    <row r="6" ht="51" spans="1:10">
      <c r="A6" s="49" t="s">
        <v>45</v>
      </c>
      <c r="B6" s="50"/>
      <c r="C6" s="50"/>
      <c r="D6" s="50"/>
      <c r="E6" s="54"/>
      <c r="F6" s="55"/>
      <c r="G6" s="54"/>
      <c r="H6" s="55"/>
      <c r="I6" s="55"/>
      <c r="J6" s="54"/>
    </row>
    <row r="7" ht="47.3" customHeight="true" spans="1:10">
      <c r="A7" s="108" t="s">
        <v>245</v>
      </c>
      <c r="B7" s="51" t="s">
        <v>261</v>
      </c>
      <c r="C7" s="51" t="s">
        <v>262</v>
      </c>
      <c r="D7" s="51" t="s">
        <v>263</v>
      </c>
      <c r="E7" s="49" t="s">
        <v>264</v>
      </c>
      <c r="F7" s="51" t="s">
        <v>265</v>
      </c>
      <c r="G7" s="49" t="s">
        <v>266</v>
      </c>
      <c r="H7" s="51" t="s">
        <v>267</v>
      </c>
      <c r="I7" s="51" t="s">
        <v>268</v>
      </c>
      <c r="J7" s="57" t="s">
        <v>269</v>
      </c>
    </row>
    <row r="8" ht="47.3" customHeight="true" spans="1:10">
      <c r="A8" s="108" t="s">
        <v>245</v>
      </c>
      <c r="B8" s="51" t="s">
        <v>270</v>
      </c>
      <c r="C8" s="51" t="s">
        <v>262</v>
      </c>
      <c r="D8" s="51" t="s">
        <v>263</v>
      </c>
      <c r="E8" s="49" t="s">
        <v>264</v>
      </c>
      <c r="F8" s="51" t="s">
        <v>265</v>
      </c>
      <c r="G8" s="49" t="s">
        <v>271</v>
      </c>
      <c r="H8" s="51" t="s">
        <v>272</v>
      </c>
      <c r="I8" s="51" t="s">
        <v>268</v>
      </c>
      <c r="J8" s="57" t="s">
        <v>269</v>
      </c>
    </row>
    <row r="9" ht="47.3" customHeight="true" spans="1:10">
      <c r="A9" s="108" t="s">
        <v>245</v>
      </c>
      <c r="B9" s="51" t="s">
        <v>270</v>
      </c>
      <c r="C9" s="51" t="s">
        <v>262</v>
      </c>
      <c r="D9" s="51" t="s">
        <v>263</v>
      </c>
      <c r="E9" s="49" t="s">
        <v>264</v>
      </c>
      <c r="F9" s="51" t="s">
        <v>265</v>
      </c>
      <c r="G9" s="49" t="s">
        <v>273</v>
      </c>
      <c r="H9" s="51" t="s">
        <v>274</v>
      </c>
      <c r="I9" s="51" t="s">
        <v>268</v>
      </c>
      <c r="J9" s="57" t="s">
        <v>269</v>
      </c>
    </row>
    <row r="10" ht="47.3" customHeight="true" spans="1:10">
      <c r="A10" s="108" t="s">
        <v>245</v>
      </c>
      <c r="B10" s="51" t="s">
        <v>270</v>
      </c>
      <c r="C10" s="51" t="s">
        <v>262</v>
      </c>
      <c r="D10" s="51" t="s">
        <v>275</v>
      </c>
      <c r="E10" s="49" t="s">
        <v>276</v>
      </c>
      <c r="F10" s="51" t="s">
        <v>265</v>
      </c>
      <c r="G10" s="49" t="s">
        <v>121</v>
      </c>
      <c r="H10" s="51" t="s">
        <v>277</v>
      </c>
      <c r="I10" s="51" t="s">
        <v>268</v>
      </c>
      <c r="J10" s="57" t="s">
        <v>278</v>
      </c>
    </row>
    <row r="11" ht="47.3" customHeight="true" spans="1:10">
      <c r="A11" s="108" t="s">
        <v>245</v>
      </c>
      <c r="B11" s="51" t="s">
        <v>270</v>
      </c>
      <c r="C11" s="51" t="s">
        <v>262</v>
      </c>
      <c r="D11" s="51" t="s">
        <v>275</v>
      </c>
      <c r="E11" s="49" t="s">
        <v>279</v>
      </c>
      <c r="F11" s="51" t="s">
        <v>265</v>
      </c>
      <c r="G11" s="49" t="s">
        <v>280</v>
      </c>
      <c r="H11" s="51" t="s">
        <v>277</v>
      </c>
      <c r="I11" s="51" t="s">
        <v>268</v>
      </c>
      <c r="J11" s="57" t="s">
        <v>281</v>
      </c>
    </row>
    <row r="12" ht="47.3" customHeight="true" spans="1:10">
      <c r="A12" s="108" t="s">
        <v>245</v>
      </c>
      <c r="B12" s="51" t="s">
        <v>270</v>
      </c>
      <c r="C12" s="51" t="s">
        <v>282</v>
      </c>
      <c r="D12" s="51" t="s">
        <v>283</v>
      </c>
      <c r="E12" s="49" t="s">
        <v>284</v>
      </c>
      <c r="F12" s="51" t="s">
        <v>285</v>
      </c>
      <c r="G12" s="49" t="s">
        <v>286</v>
      </c>
      <c r="H12" s="51"/>
      <c r="I12" s="51" t="s">
        <v>287</v>
      </c>
      <c r="J12" s="57" t="s">
        <v>288</v>
      </c>
    </row>
    <row r="13" ht="47.3" customHeight="true" spans="1:10">
      <c r="A13" s="108" t="s">
        <v>245</v>
      </c>
      <c r="B13" s="51" t="s">
        <v>270</v>
      </c>
      <c r="C13" s="51" t="s">
        <v>289</v>
      </c>
      <c r="D13" s="51" t="s">
        <v>290</v>
      </c>
      <c r="E13" s="49" t="s">
        <v>291</v>
      </c>
      <c r="F13" s="51" t="s">
        <v>265</v>
      </c>
      <c r="G13" s="49" t="s">
        <v>292</v>
      </c>
      <c r="H13" s="51" t="s">
        <v>277</v>
      </c>
      <c r="I13" s="51" t="s">
        <v>268</v>
      </c>
      <c r="J13" s="57" t="s">
        <v>293</v>
      </c>
    </row>
    <row r="14" ht="47.3" customHeight="true" spans="1:10">
      <c r="A14" s="108" t="s">
        <v>239</v>
      </c>
      <c r="B14" s="51" t="s">
        <v>294</v>
      </c>
      <c r="C14" s="51" t="s">
        <v>262</v>
      </c>
      <c r="D14" s="51" t="s">
        <v>263</v>
      </c>
      <c r="E14" s="49" t="s">
        <v>295</v>
      </c>
      <c r="F14" s="51" t="s">
        <v>285</v>
      </c>
      <c r="G14" s="49" t="s">
        <v>296</v>
      </c>
      <c r="H14" s="51" t="s">
        <v>277</v>
      </c>
      <c r="I14" s="51" t="s">
        <v>268</v>
      </c>
      <c r="J14" s="57" t="s">
        <v>297</v>
      </c>
    </row>
    <row r="15" ht="47.3" customHeight="true" spans="1:10">
      <c r="A15" s="108" t="s">
        <v>239</v>
      </c>
      <c r="B15" s="51" t="s">
        <v>294</v>
      </c>
      <c r="C15" s="51" t="s">
        <v>262</v>
      </c>
      <c r="D15" s="51" t="s">
        <v>275</v>
      </c>
      <c r="E15" s="49" t="s">
        <v>298</v>
      </c>
      <c r="F15" s="51" t="s">
        <v>285</v>
      </c>
      <c r="G15" s="49" t="s">
        <v>296</v>
      </c>
      <c r="H15" s="51" t="s">
        <v>277</v>
      </c>
      <c r="I15" s="51" t="s">
        <v>268</v>
      </c>
      <c r="J15" s="57" t="s">
        <v>299</v>
      </c>
    </row>
    <row r="16" ht="47.3" customHeight="true" spans="1:10">
      <c r="A16" s="108" t="s">
        <v>239</v>
      </c>
      <c r="B16" s="51" t="s">
        <v>294</v>
      </c>
      <c r="C16" s="51" t="s">
        <v>262</v>
      </c>
      <c r="D16" s="51" t="s">
        <v>275</v>
      </c>
      <c r="E16" s="49" t="s">
        <v>300</v>
      </c>
      <c r="F16" s="51" t="s">
        <v>265</v>
      </c>
      <c r="G16" s="49" t="s">
        <v>301</v>
      </c>
      <c r="H16" s="51" t="s">
        <v>277</v>
      </c>
      <c r="I16" s="51" t="s">
        <v>268</v>
      </c>
      <c r="J16" s="57" t="s">
        <v>302</v>
      </c>
    </row>
    <row r="17" ht="47.3" customHeight="true" spans="1:10">
      <c r="A17" s="108" t="s">
        <v>239</v>
      </c>
      <c r="B17" s="51" t="s">
        <v>294</v>
      </c>
      <c r="C17" s="51" t="s">
        <v>282</v>
      </c>
      <c r="D17" s="51" t="s">
        <v>303</v>
      </c>
      <c r="E17" s="49" t="s">
        <v>304</v>
      </c>
      <c r="F17" s="51" t="s">
        <v>265</v>
      </c>
      <c r="G17" s="49" t="s">
        <v>305</v>
      </c>
      <c r="H17" s="51" t="s">
        <v>277</v>
      </c>
      <c r="I17" s="51" t="s">
        <v>268</v>
      </c>
      <c r="J17" s="57" t="s">
        <v>306</v>
      </c>
    </row>
    <row r="18" ht="47.3" customHeight="true" spans="1:10">
      <c r="A18" s="108" t="s">
        <v>239</v>
      </c>
      <c r="B18" s="51" t="s">
        <v>294</v>
      </c>
      <c r="C18" s="51" t="s">
        <v>289</v>
      </c>
      <c r="D18" s="51" t="s">
        <v>290</v>
      </c>
      <c r="E18" s="49" t="s">
        <v>307</v>
      </c>
      <c r="F18" s="51" t="s">
        <v>265</v>
      </c>
      <c r="G18" s="49" t="s">
        <v>301</v>
      </c>
      <c r="H18" s="51" t="s">
        <v>277</v>
      </c>
      <c r="I18" s="51" t="s">
        <v>268</v>
      </c>
      <c r="J18" s="57" t="s">
        <v>308</v>
      </c>
    </row>
    <row r="19" ht="47.3" customHeight="true" spans="1:10">
      <c r="A19" s="108" t="s">
        <v>239</v>
      </c>
      <c r="B19" s="51" t="s">
        <v>294</v>
      </c>
      <c r="C19" s="51" t="s">
        <v>309</v>
      </c>
      <c r="D19" s="51" t="s">
        <v>310</v>
      </c>
      <c r="E19" s="49" t="s">
        <v>311</v>
      </c>
      <c r="F19" s="51" t="s">
        <v>312</v>
      </c>
      <c r="G19" s="49" t="s">
        <v>296</v>
      </c>
      <c r="H19" s="51" t="s">
        <v>277</v>
      </c>
      <c r="I19" s="51" t="s">
        <v>268</v>
      </c>
      <c r="J19" s="57" t="s">
        <v>313</v>
      </c>
    </row>
    <row r="20" ht="47.3" customHeight="true" spans="1:10">
      <c r="A20" s="108" t="s">
        <v>241</v>
      </c>
      <c r="B20" s="51" t="s">
        <v>314</v>
      </c>
      <c r="C20" s="51" t="s">
        <v>262</v>
      </c>
      <c r="D20" s="51" t="s">
        <v>263</v>
      </c>
      <c r="E20" s="49" t="s">
        <v>295</v>
      </c>
      <c r="F20" s="51" t="s">
        <v>265</v>
      </c>
      <c r="G20" s="49" t="s">
        <v>301</v>
      </c>
      <c r="H20" s="51" t="s">
        <v>277</v>
      </c>
      <c r="I20" s="51" t="s">
        <v>268</v>
      </c>
      <c r="J20" s="57" t="s">
        <v>297</v>
      </c>
    </row>
    <row r="21" ht="47.3" customHeight="true" spans="1:10">
      <c r="A21" s="108" t="s">
        <v>241</v>
      </c>
      <c r="B21" s="51" t="s">
        <v>314</v>
      </c>
      <c r="C21" s="51" t="s">
        <v>262</v>
      </c>
      <c r="D21" s="51" t="s">
        <v>275</v>
      </c>
      <c r="E21" s="49" t="s">
        <v>315</v>
      </c>
      <c r="F21" s="51" t="s">
        <v>265</v>
      </c>
      <c r="G21" s="49" t="s">
        <v>280</v>
      </c>
      <c r="H21" s="51" t="s">
        <v>277</v>
      </c>
      <c r="I21" s="51" t="s">
        <v>268</v>
      </c>
      <c r="J21" s="57" t="s">
        <v>316</v>
      </c>
    </row>
    <row r="22" ht="47.3" customHeight="true" spans="1:10">
      <c r="A22" s="108" t="s">
        <v>241</v>
      </c>
      <c r="B22" s="51" t="s">
        <v>314</v>
      </c>
      <c r="C22" s="51" t="s">
        <v>262</v>
      </c>
      <c r="D22" s="51" t="s">
        <v>275</v>
      </c>
      <c r="E22" s="49" t="s">
        <v>317</v>
      </c>
      <c r="F22" s="51" t="s">
        <v>265</v>
      </c>
      <c r="G22" s="49" t="s">
        <v>305</v>
      </c>
      <c r="H22" s="51" t="s">
        <v>277</v>
      </c>
      <c r="I22" s="51" t="s">
        <v>268</v>
      </c>
      <c r="J22" s="57" t="s">
        <v>318</v>
      </c>
    </row>
    <row r="23" ht="47.3" customHeight="true" spans="1:10">
      <c r="A23" s="108" t="s">
        <v>241</v>
      </c>
      <c r="B23" s="51" t="s">
        <v>314</v>
      </c>
      <c r="C23" s="51" t="s">
        <v>262</v>
      </c>
      <c r="D23" s="51" t="s">
        <v>319</v>
      </c>
      <c r="E23" s="49" t="s">
        <v>320</v>
      </c>
      <c r="F23" s="51" t="s">
        <v>265</v>
      </c>
      <c r="G23" s="49" t="s">
        <v>280</v>
      </c>
      <c r="H23" s="51" t="s">
        <v>277</v>
      </c>
      <c r="I23" s="51" t="s">
        <v>268</v>
      </c>
      <c r="J23" s="57" t="s">
        <v>321</v>
      </c>
    </row>
    <row r="24" ht="47.3" customHeight="true" spans="1:10">
      <c r="A24" s="108" t="s">
        <v>241</v>
      </c>
      <c r="B24" s="51" t="s">
        <v>314</v>
      </c>
      <c r="C24" s="51" t="s">
        <v>282</v>
      </c>
      <c r="D24" s="51" t="s">
        <v>322</v>
      </c>
      <c r="E24" s="49" t="s">
        <v>323</v>
      </c>
      <c r="F24" s="51" t="s">
        <v>265</v>
      </c>
      <c r="G24" s="49" t="s">
        <v>301</v>
      </c>
      <c r="H24" s="51" t="s">
        <v>277</v>
      </c>
      <c r="I24" s="51" t="s">
        <v>268</v>
      </c>
      <c r="J24" s="57" t="s">
        <v>324</v>
      </c>
    </row>
    <row r="25" ht="47.3" customHeight="true" spans="1:10">
      <c r="A25" s="108" t="s">
        <v>241</v>
      </c>
      <c r="B25" s="51" t="s">
        <v>314</v>
      </c>
      <c r="C25" s="51" t="s">
        <v>282</v>
      </c>
      <c r="D25" s="51" t="s">
        <v>283</v>
      </c>
      <c r="E25" s="49" t="s">
        <v>325</v>
      </c>
      <c r="F25" s="51" t="s">
        <v>265</v>
      </c>
      <c r="G25" s="49" t="s">
        <v>326</v>
      </c>
      <c r="H25" s="51" t="s">
        <v>327</v>
      </c>
      <c r="I25" s="51" t="s">
        <v>268</v>
      </c>
      <c r="J25" s="57" t="s">
        <v>328</v>
      </c>
    </row>
    <row r="26" ht="47.3" customHeight="true" spans="1:10">
      <c r="A26" s="108" t="s">
        <v>241</v>
      </c>
      <c r="B26" s="51" t="s">
        <v>314</v>
      </c>
      <c r="C26" s="51" t="s">
        <v>282</v>
      </c>
      <c r="D26" s="51" t="s">
        <v>303</v>
      </c>
      <c r="E26" s="49" t="s">
        <v>329</v>
      </c>
      <c r="F26" s="51" t="s">
        <v>265</v>
      </c>
      <c r="G26" s="49" t="s">
        <v>330</v>
      </c>
      <c r="H26" s="51" t="s">
        <v>277</v>
      </c>
      <c r="I26" s="51" t="s">
        <v>268</v>
      </c>
      <c r="J26" s="57" t="s">
        <v>331</v>
      </c>
    </row>
    <row r="27" ht="47.3" customHeight="true" spans="1:10">
      <c r="A27" s="108" t="s">
        <v>241</v>
      </c>
      <c r="B27" s="51" t="s">
        <v>314</v>
      </c>
      <c r="C27" s="51" t="s">
        <v>289</v>
      </c>
      <c r="D27" s="51" t="s">
        <v>290</v>
      </c>
      <c r="E27" s="49" t="s">
        <v>332</v>
      </c>
      <c r="F27" s="51" t="s">
        <v>265</v>
      </c>
      <c r="G27" s="49" t="s">
        <v>305</v>
      </c>
      <c r="H27" s="51" t="s">
        <v>277</v>
      </c>
      <c r="I27" s="51" t="s">
        <v>268</v>
      </c>
      <c r="J27" s="57" t="s">
        <v>333</v>
      </c>
    </row>
    <row r="28" ht="47.3" customHeight="true" spans="1:10">
      <c r="A28" s="108" t="s">
        <v>236</v>
      </c>
      <c r="B28" s="51" t="s">
        <v>334</v>
      </c>
      <c r="C28" s="51" t="s">
        <v>262</v>
      </c>
      <c r="D28" s="51" t="s">
        <v>263</v>
      </c>
      <c r="E28" s="49" t="s">
        <v>335</v>
      </c>
      <c r="F28" s="51" t="s">
        <v>285</v>
      </c>
      <c r="G28" s="49" t="s">
        <v>296</v>
      </c>
      <c r="H28" s="51" t="s">
        <v>277</v>
      </c>
      <c r="I28" s="51" t="s">
        <v>268</v>
      </c>
      <c r="J28" s="57" t="s">
        <v>336</v>
      </c>
    </row>
    <row r="29" ht="47.3" customHeight="true" spans="1:10">
      <c r="A29" s="108" t="s">
        <v>236</v>
      </c>
      <c r="B29" s="51" t="s">
        <v>334</v>
      </c>
      <c r="C29" s="51" t="s">
        <v>262</v>
      </c>
      <c r="D29" s="51" t="s">
        <v>263</v>
      </c>
      <c r="E29" s="49" t="s">
        <v>337</v>
      </c>
      <c r="F29" s="51" t="s">
        <v>285</v>
      </c>
      <c r="G29" s="49" t="s">
        <v>338</v>
      </c>
      <c r="H29" s="51" t="s">
        <v>339</v>
      </c>
      <c r="I29" s="51" t="s">
        <v>268</v>
      </c>
      <c r="J29" s="57" t="s">
        <v>340</v>
      </c>
    </row>
    <row r="30" ht="47.3" customHeight="true" spans="1:10">
      <c r="A30" s="108" t="s">
        <v>236</v>
      </c>
      <c r="B30" s="51" t="s">
        <v>334</v>
      </c>
      <c r="C30" s="51" t="s">
        <v>262</v>
      </c>
      <c r="D30" s="51" t="s">
        <v>275</v>
      </c>
      <c r="E30" s="49" t="s">
        <v>341</v>
      </c>
      <c r="F30" s="51" t="s">
        <v>265</v>
      </c>
      <c r="G30" s="49" t="s">
        <v>301</v>
      </c>
      <c r="H30" s="51" t="s">
        <v>277</v>
      </c>
      <c r="I30" s="51" t="s">
        <v>268</v>
      </c>
      <c r="J30" s="57" t="s">
        <v>342</v>
      </c>
    </row>
    <row r="31" ht="47.3" customHeight="true" spans="1:10">
      <c r="A31" s="108" t="s">
        <v>236</v>
      </c>
      <c r="B31" s="51" t="s">
        <v>334</v>
      </c>
      <c r="C31" s="51" t="s">
        <v>262</v>
      </c>
      <c r="D31" s="51" t="s">
        <v>275</v>
      </c>
      <c r="E31" s="49" t="s">
        <v>343</v>
      </c>
      <c r="F31" s="51" t="s">
        <v>265</v>
      </c>
      <c r="G31" s="49" t="s">
        <v>305</v>
      </c>
      <c r="H31" s="51" t="s">
        <v>277</v>
      </c>
      <c r="I31" s="51" t="s">
        <v>268</v>
      </c>
      <c r="J31" s="57" t="s">
        <v>344</v>
      </c>
    </row>
    <row r="32" ht="47.3" customHeight="true" spans="1:10">
      <c r="A32" s="108" t="s">
        <v>236</v>
      </c>
      <c r="B32" s="51" t="s">
        <v>334</v>
      </c>
      <c r="C32" s="51" t="s">
        <v>262</v>
      </c>
      <c r="D32" s="51" t="s">
        <v>275</v>
      </c>
      <c r="E32" s="49" t="s">
        <v>345</v>
      </c>
      <c r="F32" s="51" t="s">
        <v>265</v>
      </c>
      <c r="G32" s="49" t="s">
        <v>301</v>
      </c>
      <c r="H32" s="51" t="s">
        <v>277</v>
      </c>
      <c r="I32" s="51" t="s">
        <v>268</v>
      </c>
      <c r="J32" s="57" t="s">
        <v>346</v>
      </c>
    </row>
    <row r="33" ht="47.3" customHeight="true" spans="1:10">
      <c r="A33" s="108" t="s">
        <v>236</v>
      </c>
      <c r="B33" s="51" t="s">
        <v>334</v>
      </c>
      <c r="C33" s="51" t="s">
        <v>262</v>
      </c>
      <c r="D33" s="51" t="s">
        <v>319</v>
      </c>
      <c r="E33" s="49" t="s">
        <v>347</v>
      </c>
      <c r="F33" s="51" t="s">
        <v>265</v>
      </c>
      <c r="G33" s="49" t="s">
        <v>301</v>
      </c>
      <c r="H33" s="51" t="s">
        <v>277</v>
      </c>
      <c r="I33" s="51" t="s">
        <v>268</v>
      </c>
      <c r="J33" s="57" t="s">
        <v>348</v>
      </c>
    </row>
    <row r="34" ht="47.3" customHeight="true" spans="1:10">
      <c r="A34" s="108" t="s">
        <v>236</v>
      </c>
      <c r="B34" s="51" t="s">
        <v>334</v>
      </c>
      <c r="C34" s="51" t="s">
        <v>282</v>
      </c>
      <c r="D34" s="51" t="s">
        <v>283</v>
      </c>
      <c r="E34" s="49" t="s">
        <v>349</v>
      </c>
      <c r="F34" s="51" t="s">
        <v>265</v>
      </c>
      <c r="G34" s="49" t="s">
        <v>301</v>
      </c>
      <c r="H34" s="51" t="s">
        <v>277</v>
      </c>
      <c r="I34" s="51" t="s">
        <v>268</v>
      </c>
      <c r="J34" s="57" t="s">
        <v>350</v>
      </c>
    </row>
    <row r="35" ht="47.3" customHeight="true" spans="1:10">
      <c r="A35" s="108" t="s">
        <v>236</v>
      </c>
      <c r="B35" s="51" t="s">
        <v>334</v>
      </c>
      <c r="C35" s="51" t="s">
        <v>289</v>
      </c>
      <c r="D35" s="51" t="s">
        <v>290</v>
      </c>
      <c r="E35" s="49" t="s">
        <v>351</v>
      </c>
      <c r="F35" s="51" t="s">
        <v>265</v>
      </c>
      <c r="G35" s="49" t="s">
        <v>301</v>
      </c>
      <c r="H35" s="51" t="s">
        <v>277</v>
      </c>
      <c r="I35" s="51" t="s">
        <v>268</v>
      </c>
      <c r="J35" s="57" t="s">
        <v>352</v>
      </c>
    </row>
    <row r="36" ht="47.3" customHeight="true" spans="1:10">
      <c r="A36" s="108" t="s">
        <v>247</v>
      </c>
      <c r="B36" s="51" t="s">
        <v>353</v>
      </c>
      <c r="C36" s="51" t="s">
        <v>262</v>
      </c>
      <c r="D36" s="51" t="s">
        <v>263</v>
      </c>
      <c r="E36" s="49" t="s">
        <v>354</v>
      </c>
      <c r="F36" s="51" t="s">
        <v>265</v>
      </c>
      <c r="G36" s="49" t="s">
        <v>355</v>
      </c>
      <c r="H36" s="51" t="s">
        <v>277</v>
      </c>
      <c r="I36" s="51" t="s">
        <v>268</v>
      </c>
      <c r="J36" s="57" t="s">
        <v>356</v>
      </c>
    </row>
    <row r="37" ht="47.3" customHeight="true" spans="1:10">
      <c r="A37" s="108" t="s">
        <v>247</v>
      </c>
      <c r="B37" s="51" t="s">
        <v>353</v>
      </c>
      <c r="C37" s="51" t="s">
        <v>262</v>
      </c>
      <c r="D37" s="51" t="s">
        <v>263</v>
      </c>
      <c r="E37" s="49" t="s">
        <v>357</v>
      </c>
      <c r="F37" s="51" t="s">
        <v>265</v>
      </c>
      <c r="G37" s="49" t="s">
        <v>358</v>
      </c>
      <c r="H37" s="51" t="s">
        <v>277</v>
      </c>
      <c r="I37" s="51" t="s">
        <v>268</v>
      </c>
      <c r="J37" s="57" t="s">
        <v>357</v>
      </c>
    </row>
    <row r="38" ht="47.3" customHeight="true" spans="1:10">
      <c r="A38" s="108" t="s">
        <v>247</v>
      </c>
      <c r="B38" s="51" t="s">
        <v>353</v>
      </c>
      <c r="C38" s="51" t="s">
        <v>262</v>
      </c>
      <c r="D38" s="51" t="s">
        <v>275</v>
      </c>
      <c r="E38" s="49" t="s">
        <v>359</v>
      </c>
      <c r="F38" s="51" t="s">
        <v>265</v>
      </c>
      <c r="G38" s="49" t="s">
        <v>280</v>
      </c>
      <c r="H38" s="51" t="s">
        <v>277</v>
      </c>
      <c r="I38" s="51" t="s">
        <v>268</v>
      </c>
      <c r="J38" s="57" t="s">
        <v>360</v>
      </c>
    </row>
    <row r="39" ht="47.3" customHeight="true" spans="1:10">
      <c r="A39" s="108" t="s">
        <v>247</v>
      </c>
      <c r="B39" s="51" t="s">
        <v>353</v>
      </c>
      <c r="C39" s="51" t="s">
        <v>262</v>
      </c>
      <c r="D39" s="51" t="s">
        <v>275</v>
      </c>
      <c r="E39" s="49" t="s">
        <v>361</v>
      </c>
      <c r="F39" s="51" t="s">
        <v>285</v>
      </c>
      <c r="G39" s="49" t="s">
        <v>296</v>
      </c>
      <c r="H39" s="51" t="s">
        <v>277</v>
      </c>
      <c r="I39" s="51" t="s">
        <v>268</v>
      </c>
      <c r="J39" s="57" t="s">
        <v>362</v>
      </c>
    </row>
    <row r="40" ht="47.3" customHeight="true" spans="1:10">
      <c r="A40" s="108" t="s">
        <v>247</v>
      </c>
      <c r="B40" s="51" t="s">
        <v>353</v>
      </c>
      <c r="C40" s="51" t="s">
        <v>282</v>
      </c>
      <c r="D40" s="51" t="s">
        <v>283</v>
      </c>
      <c r="E40" s="49" t="s">
        <v>325</v>
      </c>
      <c r="F40" s="51" t="s">
        <v>285</v>
      </c>
      <c r="G40" s="49" t="s">
        <v>363</v>
      </c>
      <c r="H40" s="51"/>
      <c r="I40" s="51" t="s">
        <v>287</v>
      </c>
      <c r="J40" s="57" t="s">
        <v>364</v>
      </c>
    </row>
    <row r="41" ht="47.3" customHeight="true" spans="1:10">
      <c r="A41" s="108" t="s">
        <v>247</v>
      </c>
      <c r="B41" s="51" t="s">
        <v>353</v>
      </c>
      <c r="C41" s="51" t="s">
        <v>289</v>
      </c>
      <c r="D41" s="51" t="s">
        <v>290</v>
      </c>
      <c r="E41" s="49" t="s">
        <v>365</v>
      </c>
      <c r="F41" s="51" t="s">
        <v>265</v>
      </c>
      <c r="G41" s="49" t="s">
        <v>292</v>
      </c>
      <c r="H41" s="51" t="s">
        <v>277</v>
      </c>
      <c r="I41" s="51" t="s">
        <v>268</v>
      </c>
      <c r="J41" s="57" t="s">
        <v>366</v>
      </c>
    </row>
    <row r="42" ht="47.3" customHeight="true" spans="1:10">
      <c r="A42" s="108" t="s">
        <v>247</v>
      </c>
      <c r="B42" s="51" t="s">
        <v>353</v>
      </c>
      <c r="C42" s="51" t="s">
        <v>309</v>
      </c>
      <c r="D42" s="51" t="s">
        <v>310</v>
      </c>
      <c r="E42" s="49" t="s">
        <v>367</v>
      </c>
      <c r="F42" s="51" t="s">
        <v>312</v>
      </c>
      <c r="G42" s="49" t="s">
        <v>280</v>
      </c>
      <c r="H42" s="51" t="s">
        <v>277</v>
      </c>
      <c r="I42" s="51" t="s">
        <v>268</v>
      </c>
      <c r="J42" s="57" t="s">
        <v>368</v>
      </c>
    </row>
  </sheetData>
  <mergeCells count="12">
    <mergeCell ref="A2:J2"/>
    <mergeCell ref="A3:H3"/>
    <mergeCell ref="A7:A13"/>
    <mergeCell ref="A14:A19"/>
    <mergeCell ref="A20:A27"/>
    <mergeCell ref="A28:A35"/>
    <mergeCell ref="A36:A42"/>
    <mergeCell ref="B7:B13"/>
    <mergeCell ref="B14:B19"/>
    <mergeCell ref="B20:B27"/>
    <mergeCell ref="B28:B35"/>
    <mergeCell ref="B36:B42"/>
  </mergeCells>
  <pageMargins left="0.75" right="0.75" top="1" bottom="1" header="0.5" footer="0.5"/>
  <pageSetup paperSize="9" scale="3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2026-02-11T01:39:00Z</dcterms:created>
  <dcterms:modified xsi:type="dcterms:W3CDTF">2026-02-11T17:38:53Z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5992E01AA42F4EA0B9A7AC040CCDFCA2_13</vt:lpwstr>
  </property>
  <property fmtid="{D5CDD505-2E9C-101B-9397-08002B2CF9AE}" pid="3" name="KSOProductBuildVer">
    <vt:lpwstr>2052-11.8.2.9980</vt:lpwstr>
  </property>
</Properties>
</file>